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BEOM  YOO\Desktop\"/>
    </mc:Choice>
  </mc:AlternateContent>
  <bookViews>
    <workbookView xWindow="0" yWindow="0" windowWidth="23520" windowHeight="14040"/>
  </bookViews>
  <sheets>
    <sheet name="btngdm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R4" i="1" l="1"/>
  <c r="R10" i="1"/>
  <c r="R6" i="1"/>
  <c r="R28" i="1"/>
  <c r="R12" i="1"/>
  <c r="R19" i="1"/>
  <c r="R16" i="1"/>
  <c r="R17" i="1"/>
  <c r="R2" i="1"/>
  <c r="R3" i="1"/>
  <c r="R13" i="1"/>
  <c r="R25" i="1"/>
  <c r="R14" i="1"/>
  <c r="R9" i="1"/>
  <c r="R21" i="1"/>
  <c r="R11" i="1"/>
  <c r="R22" i="1"/>
  <c r="R26" i="1"/>
  <c r="R5" i="1"/>
  <c r="R18" i="1"/>
  <c r="R20" i="1"/>
  <c r="R23" i="1"/>
  <c r="R29" i="1"/>
  <c r="R24" i="1"/>
  <c r="R15" i="1"/>
  <c r="R7" i="1"/>
  <c r="R8" i="1"/>
  <c r="R27" i="1"/>
  <c r="F4" i="1" l="1"/>
  <c r="F10" i="1"/>
  <c r="F6" i="1"/>
  <c r="F28" i="1"/>
  <c r="F12" i="1"/>
  <c r="F19" i="1"/>
  <c r="F16" i="1"/>
  <c r="F17" i="1"/>
  <c r="F2" i="1"/>
  <c r="F3" i="1"/>
  <c r="F13" i="1"/>
  <c r="F25" i="1"/>
  <c r="F14" i="1"/>
  <c r="F9" i="1"/>
  <c r="F21" i="1"/>
  <c r="F11" i="1"/>
  <c r="F22" i="1"/>
  <c r="F26" i="1"/>
  <c r="F5" i="1"/>
  <c r="F18" i="1"/>
  <c r="F20" i="1"/>
  <c r="F23" i="1"/>
  <c r="F29" i="1"/>
  <c r="F24" i="1"/>
  <c r="F15" i="1"/>
  <c r="F7" i="1"/>
  <c r="F8" i="1"/>
  <c r="F27" i="1"/>
  <c r="M4" i="1" l="1"/>
  <c r="N4" i="1" s="1"/>
  <c r="M10" i="1"/>
  <c r="N10" i="1" s="1"/>
  <c r="M6" i="1"/>
  <c r="N6" i="1" s="1"/>
  <c r="M28" i="1"/>
  <c r="N28" i="1" s="1"/>
  <c r="M12" i="1"/>
  <c r="N12" i="1" s="1"/>
  <c r="M19" i="1"/>
  <c r="N19" i="1" s="1"/>
  <c r="M16" i="1"/>
  <c r="N16" i="1" s="1"/>
  <c r="M17" i="1"/>
  <c r="N17" i="1" s="1"/>
  <c r="M2" i="1"/>
  <c r="N2" i="1" s="1"/>
  <c r="M3" i="1"/>
  <c r="N3" i="1" s="1"/>
  <c r="M13" i="1"/>
  <c r="N13" i="1" s="1"/>
  <c r="M25" i="1"/>
  <c r="N25" i="1" s="1"/>
  <c r="M14" i="1"/>
  <c r="N14" i="1" s="1"/>
  <c r="M9" i="1"/>
  <c r="N9" i="1" s="1"/>
  <c r="M21" i="1"/>
  <c r="N21" i="1" s="1"/>
  <c r="M11" i="1"/>
  <c r="N11" i="1" s="1"/>
  <c r="M22" i="1"/>
  <c r="N22" i="1" s="1"/>
  <c r="M26" i="1"/>
  <c r="N26" i="1" s="1"/>
  <c r="M5" i="1"/>
  <c r="N5" i="1" s="1"/>
  <c r="M18" i="1"/>
  <c r="N18" i="1" s="1"/>
  <c r="M20" i="1"/>
  <c r="N20" i="1" s="1"/>
  <c r="M23" i="1"/>
  <c r="N23" i="1" s="1"/>
  <c r="M29" i="1"/>
  <c r="N29" i="1" s="1"/>
  <c r="M24" i="1"/>
  <c r="N24" i="1" s="1"/>
  <c r="M15" i="1"/>
  <c r="N15" i="1" s="1"/>
  <c r="M7" i="1"/>
  <c r="N7" i="1" s="1"/>
  <c r="M8" i="1"/>
  <c r="N8" i="1" s="1"/>
  <c r="M27" i="1"/>
  <c r="N27" i="1" s="1"/>
  <c r="S29" i="1" l="1"/>
  <c r="S23" i="1"/>
  <c r="S26" i="1"/>
  <c r="S15" i="1"/>
  <c r="S5" i="1"/>
  <c r="S20" i="1"/>
  <c r="O31" i="1"/>
  <c r="P19" i="1"/>
  <c r="S19" i="1" s="1"/>
  <c r="P21" i="1"/>
  <c r="S21" i="1" s="1"/>
  <c r="P24" i="1"/>
  <c r="S24" i="1" s="1"/>
  <c r="P7" i="1"/>
  <c r="S7" i="1" s="1"/>
  <c r="P28" i="1"/>
  <c r="S28" i="1" s="1"/>
  <c r="P17" i="1"/>
  <c r="S17" i="1" s="1"/>
  <c r="P26" i="1"/>
  <c r="P13" i="1"/>
  <c r="S13" i="1" s="1"/>
  <c r="P9" i="1"/>
  <c r="S9" i="1" s="1"/>
  <c r="P16" i="1"/>
  <c r="S16" i="1" s="1"/>
  <c r="P29" i="1"/>
  <c r="P5" i="1"/>
  <c r="P14" i="1"/>
  <c r="S14" i="1" s="1"/>
  <c r="P22" i="1"/>
  <c r="S22" i="1" s="1"/>
  <c r="P23" i="1"/>
  <c r="P15" i="1"/>
  <c r="P11" i="1"/>
  <c r="S11" i="1" s="1"/>
  <c r="P12" i="1"/>
  <c r="S12" i="1" s="1"/>
  <c r="P20" i="1"/>
  <c r="P4" i="1"/>
  <c r="S4" i="1" s="1"/>
  <c r="P3" i="1"/>
  <c r="S3" i="1" s="1"/>
  <c r="P25" i="1"/>
  <c r="S25" i="1" s="1"/>
  <c r="P18" i="1"/>
  <c r="S18" i="1" s="1"/>
  <c r="P8" i="1"/>
  <c r="S8" i="1" s="1"/>
  <c r="P2" i="1"/>
  <c r="S2" i="1" s="1"/>
  <c r="P27" i="1"/>
  <c r="S27" i="1" s="1"/>
  <c r="P10" i="1"/>
  <c r="S10" i="1" s="1"/>
  <c r="P6" i="1"/>
  <c r="S6" i="1" s="1"/>
</calcChain>
</file>

<file path=xl/comments1.xml><?xml version="1.0" encoding="utf-8"?>
<comments xmlns="http://schemas.openxmlformats.org/spreadsheetml/2006/main">
  <authors>
    <author>JUNBEOM  YOO</author>
  </authors>
  <commentList>
    <comment ref="L23" authorId="0" shapeId="0">
      <text>
        <r>
          <rPr>
            <b/>
            <sz val="9"/>
            <color indexed="81"/>
            <rFont val="Tahoma"/>
            <family val="2"/>
          </rPr>
          <t>JUNBEOM  YOO:</t>
        </r>
        <r>
          <rPr>
            <sz val="9"/>
            <color indexed="81"/>
            <rFont val="Tahoma"/>
            <family val="2"/>
          </rPr>
          <t xml:space="preserve">
You look like a source of cheating in </t>
        </r>
        <r>
          <rPr>
            <sz val="9"/>
            <color indexed="81"/>
            <rFont val="돋움"/>
            <family val="3"/>
            <charset val="129"/>
          </rPr>
          <t>축산식품공학과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<sst xmlns="http://schemas.openxmlformats.org/spreadsheetml/2006/main" count="134" uniqueCount="98">
  <si>
    <t>학부(과)/전공</t>
  </si>
  <si>
    <t>학번</t>
  </si>
  <si>
    <t>성명</t>
  </si>
  <si>
    <t>건축학과</t>
  </si>
  <si>
    <t>201610542</t>
  </si>
  <si>
    <t>김지유</t>
  </si>
  <si>
    <t>201610556</t>
  </si>
  <si>
    <t>박재원</t>
  </si>
  <si>
    <t>201610584</t>
  </si>
  <si>
    <t>이욱진</t>
  </si>
  <si>
    <t>201610602</t>
  </si>
  <si>
    <t>전익수</t>
  </si>
  <si>
    <t>201610618</t>
  </si>
  <si>
    <t>최서연</t>
  </si>
  <si>
    <t>201613548</t>
  </si>
  <si>
    <t>남미령</t>
  </si>
  <si>
    <t>기계공학과</t>
  </si>
  <si>
    <t>201610741</t>
  </si>
  <si>
    <t>서한빛</t>
  </si>
  <si>
    <t>201610752</t>
  </si>
  <si>
    <t>이준현</t>
  </si>
  <si>
    <t>항공우주정보시스템공학과</t>
  </si>
  <si>
    <t>201610841</t>
  </si>
  <si>
    <t>유재성</t>
  </si>
  <si>
    <t>201610849</t>
  </si>
  <si>
    <t>이수민</t>
  </si>
  <si>
    <t>동물자원과학과</t>
  </si>
  <si>
    <t>201612210</t>
  </si>
  <si>
    <t>배기완</t>
  </si>
  <si>
    <t>201612226</t>
  </si>
  <si>
    <t>임희재</t>
  </si>
  <si>
    <t>바이오산업공학과</t>
  </si>
  <si>
    <t>201612275</t>
  </si>
  <si>
    <t>이창준</t>
  </si>
  <si>
    <t>축산식품공학과</t>
  </si>
  <si>
    <t>201612168</t>
  </si>
  <si>
    <t>유형석</t>
  </si>
  <si>
    <t>201612179</t>
  </si>
  <si>
    <t>이재의</t>
  </si>
  <si>
    <t>201612182</t>
  </si>
  <si>
    <t>임현보</t>
  </si>
  <si>
    <t>201612188</t>
  </si>
  <si>
    <t>정지송</t>
  </si>
  <si>
    <t>시스템생명특성학과</t>
  </si>
  <si>
    <t>201612547</t>
  </si>
  <si>
    <t>이유정</t>
  </si>
  <si>
    <t>녹지환경계획학과</t>
  </si>
  <si>
    <t>201612461</t>
  </si>
  <si>
    <t>박유진</t>
  </si>
  <si>
    <t>생명자원식품공학과</t>
  </si>
  <si>
    <t>201612370</t>
  </si>
  <si>
    <t>임상현</t>
  </si>
  <si>
    <t>수의예과</t>
  </si>
  <si>
    <t>201612609</t>
  </si>
  <si>
    <t>김성찬</t>
  </si>
  <si>
    <t>201612636</t>
  </si>
  <si>
    <t>심원용</t>
  </si>
  <si>
    <t>201612643</t>
  </si>
  <si>
    <t>유현선</t>
  </si>
  <si>
    <t>201612658</t>
  </si>
  <si>
    <t>이희수</t>
  </si>
  <si>
    <t>201612672</t>
  </si>
  <si>
    <t>최윤서</t>
  </si>
  <si>
    <t>물리학과</t>
  </si>
  <si>
    <t>201610401</t>
  </si>
  <si>
    <t>손하영</t>
  </si>
  <si>
    <t>수학과</t>
  </si>
  <si>
    <t>201610338</t>
  </si>
  <si>
    <t>김민종</t>
  </si>
  <si>
    <t>지리학과</t>
  </si>
  <si>
    <t>201610487</t>
  </si>
  <si>
    <t>김연경</t>
  </si>
  <si>
    <t>동영상 
출석 (20점환산)</t>
    <phoneticPr fontId="21" type="noConversion"/>
  </si>
  <si>
    <t>숙제총합 (100점)</t>
    <phoneticPr fontId="21" type="noConversion"/>
  </si>
  <si>
    <t>숙제총합 (30점 환산)</t>
    <phoneticPr fontId="21" type="noConversion"/>
  </si>
  <si>
    <t>중간고사 
(100점)</t>
    <phoneticPr fontId="21" type="noConversion"/>
  </si>
  <si>
    <t>중간고사
(20점 환산)</t>
    <phoneticPr fontId="21" type="noConversion"/>
  </si>
  <si>
    <t>기말고사
(100점)</t>
    <phoneticPr fontId="21" type="noConversion"/>
  </si>
  <si>
    <t>기말고사
(20점 환산)</t>
    <phoneticPr fontId="21" type="noConversion"/>
  </si>
  <si>
    <t>총합 
(100점)</t>
    <phoneticPr fontId="21" type="noConversion"/>
  </si>
  <si>
    <t>임시 학점</t>
    <phoneticPr fontId="21" type="noConversion"/>
  </si>
  <si>
    <t>수강신청인원: 28</t>
    <phoneticPr fontId="21" type="noConversion"/>
  </si>
  <si>
    <t>오프라인 
출석 
(10점)</t>
    <phoneticPr fontId="21" type="noConversion"/>
  </si>
  <si>
    <t>숙제1
(15점)</t>
    <phoneticPr fontId="21" type="noConversion"/>
  </si>
  <si>
    <t>숙제3
(15점)</t>
    <phoneticPr fontId="21" type="noConversion"/>
  </si>
  <si>
    <t>숙제4
(15점)</t>
    <phoneticPr fontId="21" type="noConversion"/>
  </si>
  <si>
    <t>숙제2
(20점)</t>
    <phoneticPr fontId="21" type="noConversion"/>
  </si>
  <si>
    <t>숙제5
(15점)</t>
    <phoneticPr fontId="21" type="noConversion"/>
  </si>
  <si>
    <t>숙제6
(20점)</t>
    <phoneticPr fontId="21" type="noConversion"/>
  </si>
  <si>
    <t>동영상 출석 (13점)</t>
    <phoneticPr fontId="21" type="noConversion"/>
  </si>
  <si>
    <t>총 28명</t>
    <phoneticPr fontId="21" type="noConversion"/>
  </si>
  <si>
    <t>A</t>
    <phoneticPr fontId="21" type="noConversion"/>
  </si>
  <si>
    <t>B</t>
    <phoneticPr fontId="21" type="noConversion"/>
  </si>
  <si>
    <t>A+</t>
    <phoneticPr fontId="21" type="noConversion"/>
  </si>
  <si>
    <t>B+</t>
    <phoneticPr fontId="21" type="noConversion"/>
  </si>
  <si>
    <t>C+</t>
    <phoneticPr fontId="21" type="noConversion"/>
  </si>
  <si>
    <t>C</t>
    <phoneticPr fontId="21" type="noConversion"/>
  </si>
  <si>
    <t>F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</si>
</sst>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>
      <alignment vertical="center"/>
    </xf>
    <xf numFmtId="0" fontId="20" fillId="0" borderId="16" xfId="0" applyFont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C32" sqref="C32:D33"/>
    </sheetView>
  </sheetViews>
  <sheetFormatPr defaultRowHeight="16.5" x14ac:dyDescent="0.3"/>
  <cols>
    <col min="1" max="1" width="21.25" customWidth="1"/>
    <col min="2" max="2" width="8.625" customWidth="1"/>
    <col min="3" max="3" width="8" customWidth="1"/>
    <col min="4" max="16" width="9" customWidth="1"/>
  </cols>
  <sheetData>
    <row r="1" spans="1:20" ht="33.75" x14ac:dyDescent="0.3">
      <c r="A1" s="14" t="s">
        <v>0</v>
      </c>
      <c r="B1" s="15" t="s">
        <v>1</v>
      </c>
      <c r="C1" s="15" t="s">
        <v>2</v>
      </c>
      <c r="D1" s="15" t="s">
        <v>82</v>
      </c>
      <c r="E1" s="15" t="s">
        <v>89</v>
      </c>
      <c r="F1" s="15" t="s">
        <v>72</v>
      </c>
      <c r="G1" s="15" t="s">
        <v>83</v>
      </c>
      <c r="H1" s="15" t="s">
        <v>86</v>
      </c>
      <c r="I1" s="15" t="s">
        <v>84</v>
      </c>
      <c r="J1" s="15" t="s">
        <v>85</v>
      </c>
      <c r="K1" s="15" t="s">
        <v>87</v>
      </c>
      <c r="L1" s="15" t="s">
        <v>88</v>
      </c>
      <c r="M1" s="15" t="s">
        <v>73</v>
      </c>
      <c r="N1" s="15" t="s">
        <v>74</v>
      </c>
      <c r="O1" s="15" t="s">
        <v>75</v>
      </c>
      <c r="P1" s="15" t="s">
        <v>76</v>
      </c>
      <c r="Q1" s="15" t="s">
        <v>77</v>
      </c>
      <c r="R1" s="15" t="s">
        <v>78</v>
      </c>
      <c r="S1" s="15" t="s">
        <v>79</v>
      </c>
      <c r="T1" s="15" t="s">
        <v>80</v>
      </c>
    </row>
    <row r="2" spans="1:20" x14ac:dyDescent="0.3">
      <c r="A2" s="2" t="s">
        <v>63</v>
      </c>
      <c r="B2" s="1" t="s">
        <v>64</v>
      </c>
      <c r="C2" s="1" t="s">
        <v>65</v>
      </c>
      <c r="D2" s="10">
        <v>10</v>
      </c>
      <c r="E2" s="19">
        <v>12.5</v>
      </c>
      <c r="F2" s="11">
        <f t="shared" ref="F2:F29" si="0">E2+7</f>
        <v>19.5</v>
      </c>
      <c r="G2" s="17">
        <v>15</v>
      </c>
      <c r="H2" s="17">
        <v>19</v>
      </c>
      <c r="I2" s="11">
        <v>15</v>
      </c>
      <c r="J2" s="18">
        <v>15</v>
      </c>
      <c r="K2" s="18">
        <v>14.5</v>
      </c>
      <c r="L2" s="11">
        <v>20</v>
      </c>
      <c r="M2" s="11">
        <f t="shared" ref="M2:M29" si="1">SUM(G2:L2)</f>
        <v>98.5</v>
      </c>
      <c r="N2" s="11">
        <f t="shared" ref="N2:N29" si="2">M2*0.3</f>
        <v>29.549999999999997</v>
      </c>
      <c r="O2" s="12">
        <v>80</v>
      </c>
      <c r="P2" s="12">
        <f t="shared" ref="P2:P29" si="3">O2*0.2</f>
        <v>16</v>
      </c>
      <c r="Q2" s="12">
        <v>100</v>
      </c>
      <c r="R2" s="12">
        <f t="shared" ref="R2:R29" si="4">Q2*0.2</f>
        <v>20</v>
      </c>
      <c r="S2" s="12">
        <f t="shared" ref="S2:S29" si="5">SUM(D2,F2,N2,P2,R2)</f>
        <v>95.05</v>
      </c>
      <c r="T2" s="13" t="s">
        <v>93</v>
      </c>
    </row>
    <row r="3" spans="1:20" x14ac:dyDescent="0.3">
      <c r="A3" s="2" t="s">
        <v>52</v>
      </c>
      <c r="B3" s="1" t="s">
        <v>55</v>
      </c>
      <c r="C3" s="1" t="s">
        <v>56</v>
      </c>
      <c r="D3" s="6">
        <v>10</v>
      </c>
      <c r="E3" s="19">
        <v>12.5</v>
      </c>
      <c r="F3" s="11">
        <f t="shared" si="0"/>
        <v>19.5</v>
      </c>
      <c r="G3" s="17">
        <v>15</v>
      </c>
      <c r="H3" s="17">
        <v>19</v>
      </c>
      <c r="I3" s="7">
        <v>15</v>
      </c>
      <c r="J3" s="18">
        <v>15</v>
      </c>
      <c r="K3" s="18">
        <v>14.5</v>
      </c>
      <c r="L3" s="7">
        <v>20</v>
      </c>
      <c r="M3" s="11">
        <f t="shared" si="1"/>
        <v>98.5</v>
      </c>
      <c r="N3" s="11">
        <f t="shared" si="2"/>
        <v>29.549999999999997</v>
      </c>
      <c r="O3" s="8">
        <v>85</v>
      </c>
      <c r="P3" s="12">
        <f t="shared" si="3"/>
        <v>17</v>
      </c>
      <c r="Q3" s="8">
        <v>95</v>
      </c>
      <c r="R3" s="12">
        <f t="shared" si="4"/>
        <v>19</v>
      </c>
      <c r="S3" s="12">
        <f t="shared" si="5"/>
        <v>95.05</v>
      </c>
      <c r="T3" s="13" t="s">
        <v>93</v>
      </c>
    </row>
    <row r="4" spans="1:20" x14ac:dyDescent="0.3">
      <c r="A4" s="4" t="s">
        <v>52</v>
      </c>
      <c r="B4" s="3" t="s">
        <v>53</v>
      </c>
      <c r="C4" s="3" t="s">
        <v>54</v>
      </c>
      <c r="D4" s="6">
        <v>9</v>
      </c>
      <c r="E4" s="19">
        <v>12</v>
      </c>
      <c r="F4" s="11">
        <f t="shared" si="0"/>
        <v>19</v>
      </c>
      <c r="G4" s="17">
        <v>15</v>
      </c>
      <c r="H4" s="17">
        <v>17</v>
      </c>
      <c r="I4" s="7">
        <v>15</v>
      </c>
      <c r="J4" s="18">
        <v>15</v>
      </c>
      <c r="K4" s="18">
        <v>15</v>
      </c>
      <c r="L4" s="7">
        <v>20</v>
      </c>
      <c r="M4" s="11">
        <f t="shared" si="1"/>
        <v>97</v>
      </c>
      <c r="N4" s="11">
        <f t="shared" si="2"/>
        <v>29.099999999999998</v>
      </c>
      <c r="O4" s="8">
        <v>88</v>
      </c>
      <c r="P4" s="12">
        <f t="shared" si="3"/>
        <v>17.600000000000001</v>
      </c>
      <c r="Q4" s="8">
        <v>95</v>
      </c>
      <c r="R4" s="12">
        <f t="shared" si="4"/>
        <v>19</v>
      </c>
      <c r="S4" s="12">
        <f t="shared" si="5"/>
        <v>93.699999999999989</v>
      </c>
      <c r="T4" s="13" t="s">
        <v>93</v>
      </c>
    </row>
    <row r="5" spans="1:20" x14ac:dyDescent="0.3">
      <c r="A5" s="4" t="s">
        <v>31</v>
      </c>
      <c r="B5" s="3" t="s">
        <v>32</v>
      </c>
      <c r="C5" s="3" t="s">
        <v>33</v>
      </c>
      <c r="D5" s="6">
        <v>10</v>
      </c>
      <c r="E5" s="19">
        <v>13</v>
      </c>
      <c r="F5" s="11">
        <f t="shared" si="0"/>
        <v>20</v>
      </c>
      <c r="G5" s="17">
        <v>15</v>
      </c>
      <c r="H5" s="17">
        <v>19.5</v>
      </c>
      <c r="I5" s="7">
        <v>15</v>
      </c>
      <c r="J5" s="18">
        <v>14.7</v>
      </c>
      <c r="K5" s="18">
        <v>15</v>
      </c>
      <c r="L5" s="7">
        <v>20</v>
      </c>
      <c r="M5" s="11">
        <f t="shared" si="1"/>
        <v>99.2</v>
      </c>
      <c r="N5" s="11">
        <f t="shared" si="2"/>
        <v>29.759999999999998</v>
      </c>
      <c r="O5" s="8">
        <v>79</v>
      </c>
      <c r="P5" s="12">
        <f t="shared" si="3"/>
        <v>15.8</v>
      </c>
      <c r="Q5" s="8">
        <v>90</v>
      </c>
      <c r="R5" s="12">
        <f t="shared" si="4"/>
        <v>18</v>
      </c>
      <c r="S5" s="12">
        <f t="shared" si="5"/>
        <v>93.56</v>
      </c>
      <c r="T5" s="13" t="s">
        <v>93</v>
      </c>
    </row>
    <row r="6" spans="1:20" x14ac:dyDescent="0.3">
      <c r="A6" s="4" t="s">
        <v>3</v>
      </c>
      <c r="B6" s="3" t="s">
        <v>4</v>
      </c>
      <c r="C6" s="3" t="s">
        <v>5</v>
      </c>
      <c r="D6" s="6">
        <v>10</v>
      </c>
      <c r="E6" s="19">
        <v>12</v>
      </c>
      <c r="F6" s="11">
        <f t="shared" si="0"/>
        <v>19</v>
      </c>
      <c r="G6" s="17">
        <v>15</v>
      </c>
      <c r="H6" s="17">
        <v>20</v>
      </c>
      <c r="I6" s="7">
        <v>15</v>
      </c>
      <c r="J6" s="18">
        <v>14</v>
      </c>
      <c r="K6" s="18">
        <v>15</v>
      </c>
      <c r="L6" s="7">
        <v>20</v>
      </c>
      <c r="M6" s="11">
        <f t="shared" si="1"/>
        <v>99</v>
      </c>
      <c r="N6" s="11">
        <f t="shared" si="2"/>
        <v>29.7</v>
      </c>
      <c r="O6" s="8">
        <v>81</v>
      </c>
      <c r="P6" s="12">
        <f t="shared" si="3"/>
        <v>16.2</v>
      </c>
      <c r="Q6" s="8">
        <v>90</v>
      </c>
      <c r="R6" s="12">
        <f t="shared" si="4"/>
        <v>18</v>
      </c>
      <c r="S6" s="12">
        <f t="shared" si="5"/>
        <v>92.9</v>
      </c>
      <c r="T6" s="13" t="s">
        <v>93</v>
      </c>
    </row>
    <row r="7" spans="1:20" x14ac:dyDescent="0.3">
      <c r="A7" s="4" t="s">
        <v>3</v>
      </c>
      <c r="B7" s="3" t="s">
        <v>12</v>
      </c>
      <c r="C7" s="3" t="s">
        <v>13</v>
      </c>
      <c r="D7" s="6">
        <v>10</v>
      </c>
      <c r="E7" s="19">
        <v>13</v>
      </c>
      <c r="F7" s="11">
        <f t="shared" si="0"/>
        <v>20</v>
      </c>
      <c r="G7" s="17">
        <v>15</v>
      </c>
      <c r="H7" s="17">
        <v>18</v>
      </c>
      <c r="I7" s="7">
        <v>15</v>
      </c>
      <c r="J7" s="18">
        <v>14.9</v>
      </c>
      <c r="K7" s="18">
        <v>15</v>
      </c>
      <c r="L7" s="7">
        <v>20</v>
      </c>
      <c r="M7" s="11">
        <f t="shared" si="1"/>
        <v>97.9</v>
      </c>
      <c r="N7" s="11">
        <f t="shared" si="2"/>
        <v>29.37</v>
      </c>
      <c r="O7" s="8">
        <v>77</v>
      </c>
      <c r="P7" s="12">
        <f t="shared" si="3"/>
        <v>15.4</v>
      </c>
      <c r="Q7" s="8">
        <v>90</v>
      </c>
      <c r="R7" s="12">
        <f t="shared" si="4"/>
        <v>18</v>
      </c>
      <c r="S7" s="12">
        <f t="shared" si="5"/>
        <v>92.77000000000001</v>
      </c>
      <c r="T7" s="13" t="s">
        <v>93</v>
      </c>
    </row>
    <row r="8" spans="1:20" x14ac:dyDescent="0.3">
      <c r="A8" s="4" t="s">
        <v>52</v>
      </c>
      <c r="B8" s="3" t="s">
        <v>61</v>
      </c>
      <c r="C8" s="3" t="s">
        <v>62</v>
      </c>
      <c r="D8" s="6">
        <v>10</v>
      </c>
      <c r="E8" s="19">
        <v>12.5</v>
      </c>
      <c r="F8" s="11">
        <f t="shared" si="0"/>
        <v>19.5</v>
      </c>
      <c r="G8" s="17">
        <v>15</v>
      </c>
      <c r="H8" s="17">
        <v>20</v>
      </c>
      <c r="I8" s="7">
        <v>15</v>
      </c>
      <c r="J8" s="18">
        <v>15</v>
      </c>
      <c r="K8" s="18">
        <v>12</v>
      </c>
      <c r="L8" s="7">
        <v>20</v>
      </c>
      <c r="M8" s="11">
        <f t="shared" si="1"/>
        <v>97</v>
      </c>
      <c r="N8" s="11">
        <f t="shared" si="2"/>
        <v>29.099999999999998</v>
      </c>
      <c r="O8" s="8">
        <v>70</v>
      </c>
      <c r="P8" s="12">
        <f t="shared" si="3"/>
        <v>14</v>
      </c>
      <c r="Q8" s="8">
        <v>95</v>
      </c>
      <c r="R8" s="12">
        <f t="shared" si="4"/>
        <v>19</v>
      </c>
      <c r="S8" s="12">
        <f t="shared" si="5"/>
        <v>91.6</v>
      </c>
      <c r="T8" s="9" t="s">
        <v>91</v>
      </c>
    </row>
    <row r="9" spans="1:20" x14ac:dyDescent="0.3">
      <c r="A9" s="2" t="s">
        <v>21</v>
      </c>
      <c r="B9" s="1" t="s">
        <v>24</v>
      </c>
      <c r="C9" s="1" t="s">
        <v>25</v>
      </c>
      <c r="D9" s="6">
        <v>10</v>
      </c>
      <c r="E9" s="19">
        <v>12</v>
      </c>
      <c r="F9" s="11">
        <f t="shared" si="0"/>
        <v>19</v>
      </c>
      <c r="G9" s="17">
        <v>15</v>
      </c>
      <c r="H9" s="17">
        <v>20</v>
      </c>
      <c r="I9" s="7">
        <v>15</v>
      </c>
      <c r="J9" s="18">
        <v>15</v>
      </c>
      <c r="K9" s="18">
        <v>14.7</v>
      </c>
      <c r="L9" s="7">
        <v>19.5</v>
      </c>
      <c r="M9" s="11">
        <f t="shared" si="1"/>
        <v>99.2</v>
      </c>
      <c r="N9" s="11">
        <f t="shared" si="2"/>
        <v>29.759999999999998</v>
      </c>
      <c r="O9" s="8">
        <v>74</v>
      </c>
      <c r="P9" s="12">
        <f t="shared" si="3"/>
        <v>14.8</v>
      </c>
      <c r="Q9" s="8">
        <v>90</v>
      </c>
      <c r="R9" s="12">
        <f t="shared" si="4"/>
        <v>18</v>
      </c>
      <c r="S9" s="12">
        <f t="shared" si="5"/>
        <v>91.56</v>
      </c>
      <c r="T9" s="9" t="s">
        <v>91</v>
      </c>
    </row>
    <row r="10" spans="1:20" x14ac:dyDescent="0.3">
      <c r="A10" s="2" t="s">
        <v>69</v>
      </c>
      <c r="B10" s="1" t="s">
        <v>70</v>
      </c>
      <c r="C10" s="1" t="s">
        <v>71</v>
      </c>
      <c r="D10" s="6">
        <v>10</v>
      </c>
      <c r="E10" s="19">
        <v>13</v>
      </c>
      <c r="F10" s="11">
        <f t="shared" si="0"/>
        <v>20</v>
      </c>
      <c r="G10" s="17">
        <v>15</v>
      </c>
      <c r="H10" s="17">
        <v>19</v>
      </c>
      <c r="I10" s="7">
        <v>14.9</v>
      </c>
      <c r="J10" s="18">
        <v>14</v>
      </c>
      <c r="K10" s="18">
        <v>15</v>
      </c>
      <c r="L10" s="7">
        <v>19</v>
      </c>
      <c r="M10" s="11">
        <f t="shared" si="1"/>
        <v>96.9</v>
      </c>
      <c r="N10" s="11">
        <f t="shared" si="2"/>
        <v>29.07</v>
      </c>
      <c r="O10" s="8">
        <v>75</v>
      </c>
      <c r="P10" s="12">
        <f t="shared" si="3"/>
        <v>15</v>
      </c>
      <c r="Q10" s="8">
        <v>85</v>
      </c>
      <c r="R10" s="12">
        <f t="shared" si="4"/>
        <v>17</v>
      </c>
      <c r="S10" s="12">
        <f t="shared" si="5"/>
        <v>91.07</v>
      </c>
      <c r="T10" s="9" t="s">
        <v>94</v>
      </c>
    </row>
    <row r="11" spans="1:20" x14ac:dyDescent="0.3">
      <c r="A11" s="2" t="s">
        <v>43</v>
      </c>
      <c r="B11" s="1" t="s">
        <v>44</v>
      </c>
      <c r="C11" s="1" t="s">
        <v>45</v>
      </c>
      <c r="D11" s="6">
        <v>9</v>
      </c>
      <c r="E11" s="19">
        <v>12</v>
      </c>
      <c r="F11" s="11">
        <f t="shared" si="0"/>
        <v>19</v>
      </c>
      <c r="G11" s="17">
        <v>15</v>
      </c>
      <c r="H11" s="17">
        <v>20</v>
      </c>
      <c r="I11" s="7">
        <v>14</v>
      </c>
      <c r="J11" s="18">
        <v>14.5</v>
      </c>
      <c r="K11" s="18">
        <v>14</v>
      </c>
      <c r="L11" s="7">
        <v>20</v>
      </c>
      <c r="M11" s="11">
        <f t="shared" si="1"/>
        <v>97.5</v>
      </c>
      <c r="N11" s="11">
        <f t="shared" si="2"/>
        <v>29.25</v>
      </c>
      <c r="O11" s="8">
        <v>74</v>
      </c>
      <c r="P11" s="12">
        <f t="shared" si="3"/>
        <v>14.8</v>
      </c>
      <c r="Q11" s="8">
        <v>95</v>
      </c>
      <c r="R11" s="12">
        <f t="shared" si="4"/>
        <v>19</v>
      </c>
      <c r="S11" s="12">
        <f t="shared" si="5"/>
        <v>91.05</v>
      </c>
      <c r="T11" s="9" t="s">
        <v>94</v>
      </c>
    </row>
    <row r="12" spans="1:20" x14ac:dyDescent="0.3">
      <c r="A12" s="4" t="s">
        <v>46</v>
      </c>
      <c r="B12" s="3" t="s">
        <v>47</v>
      </c>
      <c r="C12" s="3" t="s">
        <v>48</v>
      </c>
      <c r="D12" s="6">
        <v>10</v>
      </c>
      <c r="E12" s="19">
        <v>10.5</v>
      </c>
      <c r="F12" s="11">
        <f t="shared" si="0"/>
        <v>17.5</v>
      </c>
      <c r="G12" s="17">
        <v>15</v>
      </c>
      <c r="H12" s="17">
        <v>20</v>
      </c>
      <c r="I12" s="7">
        <v>15</v>
      </c>
      <c r="J12" s="18">
        <v>15</v>
      </c>
      <c r="K12" s="18">
        <v>15</v>
      </c>
      <c r="L12" s="7">
        <v>19</v>
      </c>
      <c r="M12" s="11">
        <f t="shared" si="1"/>
        <v>99</v>
      </c>
      <c r="N12" s="11">
        <f t="shared" si="2"/>
        <v>29.7</v>
      </c>
      <c r="O12" s="8">
        <v>79</v>
      </c>
      <c r="P12" s="12">
        <f t="shared" si="3"/>
        <v>15.8</v>
      </c>
      <c r="Q12" s="8">
        <v>90</v>
      </c>
      <c r="R12" s="12">
        <f t="shared" si="4"/>
        <v>18</v>
      </c>
      <c r="S12" s="12">
        <f t="shared" si="5"/>
        <v>91</v>
      </c>
      <c r="T12" s="9" t="s">
        <v>94</v>
      </c>
    </row>
    <row r="13" spans="1:20" x14ac:dyDescent="0.3">
      <c r="A13" s="4" t="s">
        <v>21</v>
      </c>
      <c r="B13" s="3" t="s">
        <v>22</v>
      </c>
      <c r="C13" s="3" t="s">
        <v>23</v>
      </c>
      <c r="D13" s="6">
        <v>9</v>
      </c>
      <c r="E13" s="19">
        <v>12.5</v>
      </c>
      <c r="F13" s="11">
        <f t="shared" si="0"/>
        <v>19.5</v>
      </c>
      <c r="G13" s="17">
        <v>15</v>
      </c>
      <c r="H13" s="17">
        <v>20</v>
      </c>
      <c r="I13" s="7">
        <v>15</v>
      </c>
      <c r="J13" s="18">
        <v>15</v>
      </c>
      <c r="K13" s="18">
        <v>12</v>
      </c>
      <c r="L13" s="7">
        <v>18</v>
      </c>
      <c r="M13" s="11">
        <f t="shared" si="1"/>
        <v>95</v>
      </c>
      <c r="N13" s="11">
        <f t="shared" si="2"/>
        <v>28.5</v>
      </c>
      <c r="O13" s="8">
        <v>85</v>
      </c>
      <c r="P13" s="12">
        <f t="shared" si="3"/>
        <v>17</v>
      </c>
      <c r="Q13" s="8">
        <v>85</v>
      </c>
      <c r="R13" s="12">
        <f t="shared" si="4"/>
        <v>17</v>
      </c>
      <c r="S13" s="12">
        <f t="shared" si="5"/>
        <v>91</v>
      </c>
      <c r="T13" s="9" t="s">
        <v>94</v>
      </c>
    </row>
    <row r="14" spans="1:20" x14ac:dyDescent="0.3">
      <c r="A14" s="2" t="s">
        <v>34</v>
      </c>
      <c r="B14" s="1" t="s">
        <v>35</v>
      </c>
      <c r="C14" s="1" t="s">
        <v>36</v>
      </c>
      <c r="D14" s="6">
        <v>10</v>
      </c>
      <c r="E14" s="19">
        <v>13</v>
      </c>
      <c r="F14" s="11">
        <f t="shared" si="0"/>
        <v>20</v>
      </c>
      <c r="G14" s="17">
        <v>15</v>
      </c>
      <c r="H14" s="17">
        <v>15</v>
      </c>
      <c r="I14" s="7">
        <v>15</v>
      </c>
      <c r="J14" s="18">
        <v>15</v>
      </c>
      <c r="K14" s="18">
        <v>15</v>
      </c>
      <c r="L14" s="7">
        <v>20</v>
      </c>
      <c r="M14" s="11">
        <f t="shared" si="1"/>
        <v>95</v>
      </c>
      <c r="N14" s="11">
        <f t="shared" si="2"/>
        <v>28.5</v>
      </c>
      <c r="O14" s="8">
        <v>77</v>
      </c>
      <c r="P14" s="12">
        <f t="shared" si="3"/>
        <v>15.4</v>
      </c>
      <c r="Q14" s="8">
        <v>85</v>
      </c>
      <c r="R14" s="12">
        <f t="shared" si="4"/>
        <v>17</v>
      </c>
      <c r="S14" s="12">
        <f t="shared" si="5"/>
        <v>90.9</v>
      </c>
      <c r="T14" s="9" t="s">
        <v>94</v>
      </c>
    </row>
    <row r="15" spans="1:20" x14ac:dyDescent="0.3">
      <c r="A15" s="4" t="s">
        <v>34</v>
      </c>
      <c r="B15" s="3" t="s">
        <v>41</v>
      </c>
      <c r="C15" s="3" t="s">
        <v>42</v>
      </c>
      <c r="D15" s="6">
        <v>10</v>
      </c>
      <c r="E15" s="19">
        <v>10.5</v>
      </c>
      <c r="F15" s="11">
        <f t="shared" si="0"/>
        <v>17.5</v>
      </c>
      <c r="G15" s="17">
        <v>15</v>
      </c>
      <c r="H15" s="17">
        <v>20</v>
      </c>
      <c r="I15" s="7">
        <v>15</v>
      </c>
      <c r="J15" s="18">
        <v>14.9</v>
      </c>
      <c r="K15" s="18">
        <v>15</v>
      </c>
      <c r="L15" s="7">
        <v>15</v>
      </c>
      <c r="M15" s="11">
        <f t="shared" si="1"/>
        <v>94.9</v>
      </c>
      <c r="N15" s="11">
        <f t="shared" si="2"/>
        <v>28.470000000000002</v>
      </c>
      <c r="O15" s="8">
        <v>78</v>
      </c>
      <c r="P15" s="12">
        <f t="shared" si="3"/>
        <v>15.600000000000001</v>
      </c>
      <c r="Q15" s="8">
        <v>90</v>
      </c>
      <c r="R15" s="12">
        <f t="shared" si="4"/>
        <v>18</v>
      </c>
      <c r="S15" s="12">
        <f t="shared" si="5"/>
        <v>89.57</v>
      </c>
      <c r="T15" s="9" t="s">
        <v>94</v>
      </c>
    </row>
    <row r="16" spans="1:20" x14ac:dyDescent="0.3">
      <c r="A16" s="4" t="s">
        <v>26</v>
      </c>
      <c r="B16" s="3" t="s">
        <v>27</v>
      </c>
      <c r="C16" s="3" t="s">
        <v>28</v>
      </c>
      <c r="D16" s="6">
        <v>9</v>
      </c>
      <c r="E16" s="19">
        <v>11.5</v>
      </c>
      <c r="F16" s="11">
        <f t="shared" si="0"/>
        <v>18.5</v>
      </c>
      <c r="G16" s="17">
        <v>15</v>
      </c>
      <c r="H16" s="17">
        <v>20</v>
      </c>
      <c r="I16" s="7">
        <v>14</v>
      </c>
      <c r="J16" s="18">
        <v>14</v>
      </c>
      <c r="K16" s="18">
        <v>15</v>
      </c>
      <c r="L16" s="7">
        <v>18</v>
      </c>
      <c r="M16" s="11">
        <f t="shared" si="1"/>
        <v>96</v>
      </c>
      <c r="N16" s="11">
        <f t="shared" si="2"/>
        <v>28.799999999999997</v>
      </c>
      <c r="O16" s="8">
        <v>62</v>
      </c>
      <c r="P16" s="12">
        <f t="shared" si="3"/>
        <v>12.4</v>
      </c>
      <c r="Q16" s="8">
        <v>90</v>
      </c>
      <c r="R16" s="12">
        <f t="shared" si="4"/>
        <v>18</v>
      </c>
      <c r="S16" s="12">
        <f t="shared" si="5"/>
        <v>86.7</v>
      </c>
      <c r="T16" s="9" t="s">
        <v>92</v>
      </c>
    </row>
    <row r="17" spans="1:20" x14ac:dyDescent="0.3">
      <c r="A17" s="4" t="s">
        <v>16</v>
      </c>
      <c r="B17" s="3" t="s">
        <v>17</v>
      </c>
      <c r="C17" s="3" t="s">
        <v>18</v>
      </c>
      <c r="D17" s="6">
        <v>10</v>
      </c>
      <c r="E17" s="19">
        <v>11.5</v>
      </c>
      <c r="F17" s="11">
        <f t="shared" si="0"/>
        <v>18.5</v>
      </c>
      <c r="G17" s="17">
        <v>15</v>
      </c>
      <c r="H17" s="17">
        <v>20</v>
      </c>
      <c r="I17" s="7">
        <v>12</v>
      </c>
      <c r="J17" s="18">
        <v>13.5</v>
      </c>
      <c r="K17" s="18">
        <v>15</v>
      </c>
      <c r="L17" s="7">
        <v>20</v>
      </c>
      <c r="M17" s="11">
        <f t="shared" si="1"/>
        <v>95.5</v>
      </c>
      <c r="N17" s="11">
        <f t="shared" si="2"/>
        <v>28.65</v>
      </c>
      <c r="O17" s="8">
        <v>50</v>
      </c>
      <c r="P17" s="12">
        <f t="shared" si="3"/>
        <v>10</v>
      </c>
      <c r="Q17" s="8">
        <v>95</v>
      </c>
      <c r="R17" s="12">
        <f t="shared" si="4"/>
        <v>19</v>
      </c>
      <c r="S17" s="12">
        <f t="shared" si="5"/>
        <v>86.15</v>
      </c>
      <c r="T17" s="9" t="s">
        <v>92</v>
      </c>
    </row>
    <row r="18" spans="1:20" x14ac:dyDescent="0.3">
      <c r="A18" s="2" t="s">
        <v>52</v>
      </c>
      <c r="B18" s="1" t="s">
        <v>59</v>
      </c>
      <c r="C18" s="1" t="s">
        <v>60</v>
      </c>
      <c r="D18" s="6">
        <v>8</v>
      </c>
      <c r="E18" s="19">
        <v>10.5</v>
      </c>
      <c r="F18" s="11">
        <f t="shared" si="0"/>
        <v>17.5</v>
      </c>
      <c r="G18" s="17">
        <v>15</v>
      </c>
      <c r="H18" s="17">
        <v>20</v>
      </c>
      <c r="I18" s="7">
        <v>15</v>
      </c>
      <c r="J18" s="18">
        <v>14</v>
      </c>
      <c r="K18" s="18">
        <v>15</v>
      </c>
      <c r="L18" s="7">
        <v>20</v>
      </c>
      <c r="M18" s="11">
        <f t="shared" si="1"/>
        <v>99</v>
      </c>
      <c r="N18" s="11">
        <f t="shared" si="2"/>
        <v>29.7</v>
      </c>
      <c r="O18" s="8">
        <v>68</v>
      </c>
      <c r="P18" s="12">
        <f t="shared" si="3"/>
        <v>13.600000000000001</v>
      </c>
      <c r="Q18" s="8">
        <v>85</v>
      </c>
      <c r="R18" s="12">
        <f t="shared" si="4"/>
        <v>17</v>
      </c>
      <c r="S18" s="12">
        <f t="shared" si="5"/>
        <v>85.800000000000011</v>
      </c>
      <c r="T18" s="9" t="s">
        <v>95</v>
      </c>
    </row>
    <row r="19" spans="1:20" x14ac:dyDescent="0.3">
      <c r="A19" s="2" t="s">
        <v>3</v>
      </c>
      <c r="B19" s="1" t="s">
        <v>6</v>
      </c>
      <c r="C19" s="1" t="s">
        <v>7</v>
      </c>
      <c r="D19" s="6">
        <v>8</v>
      </c>
      <c r="E19" s="19">
        <v>12.5</v>
      </c>
      <c r="F19" s="11">
        <f t="shared" si="0"/>
        <v>19.5</v>
      </c>
      <c r="G19" s="17">
        <v>15</v>
      </c>
      <c r="H19" s="17">
        <v>19</v>
      </c>
      <c r="I19" s="7">
        <v>15</v>
      </c>
      <c r="J19" s="18">
        <v>13</v>
      </c>
      <c r="K19" s="18">
        <v>15</v>
      </c>
      <c r="L19" s="7">
        <v>18</v>
      </c>
      <c r="M19" s="11">
        <f t="shared" si="1"/>
        <v>95</v>
      </c>
      <c r="N19" s="11">
        <f t="shared" si="2"/>
        <v>28.5</v>
      </c>
      <c r="O19" s="8">
        <v>54</v>
      </c>
      <c r="P19" s="12">
        <f t="shared" si="3"/>
        <v>10.8</v>
      </c>
      <c r="Q19" s="8">
        <v>90</v>
      </c>
      <c r="R19" s="12">
        <f t="shared" si="4"/>
        <v>18</v>
      </c>
      <c r="S19" s="12">
        <f t="shared" si="5"/>
        <v>84.8</v>
      </c>
      <c r="T19" s="9" t="s">
        <v>95</v>
      </c>
    </row>
    <row r="20" spans="1:20" x14ac:dyDescent="0.3">
      <c r="A20" s="2" t="s">
        <v>49</v>
      </c>
      <c r="B20" s="1" t="s">
        <v>50</v>
      </c>
      <c r="C20" s="1" t="s">
        <v>51</v>
      </c>
      <c r="D20" s="6">
        <v>10</v>
      </c>
      <c r="E20" s="19">
        <v>13</v>
      </c>
      <c r="F20" s="11">
        <f t="shared" si="0"/>
        <v>20</v>
      </c>
      <c r="G20" s="17">
        <v>15</v>
      </c>
      <c r="H20" s="17">
        <v>17</v>
      </c>
      <c r="I20" s="7">
        <v>14.5</v>
      </c>
      <c r="J20" s="18">
        <v>14.5</v>
      </c>
      <c r="K20" s="18">
        <v>14.5</v>
      </c>
      <c r="L20" s="7">
        <v>20</v>
      </c>
      <c r="M20" s="11">
        <f t="shared" si="1"/>
        <v>95.5</v>
      </c>
      <c r="N20" s="11">
        <f t="shared" si="2"/>
        <v>28.65</v>
      </c>
      <c r="O20" s="8">
        <v>54</v>
      </c>
      <c r="P20" s="12">
        <f t="shared" si="3"/>
        <v>10.8</v>
      </c>
      <c r="Q20" s="8">
        <v>75</v>
      </c>
      <c r="R20" s="12">
        <f t="shared" si="4"/>
        <v>15</v>
      </c>
      <c r="S20" s="12">
        <f t="shared" si="5"/>
        <v>84.45</v>
      </c>
      <c r="T20" s="9" t="s">
        <v>95</v>
      </c>
    </row>
    <row r="21" spans="1:20" x14ac:dyDescent="0.3">
      <c r="A21" s="4" t="s">
        <v>3</v>
      </c>
      <c r="B21" s="3" t="s">
        <v>8</v>
      </c>
      <c r="C21" s="3" t="s">
        <v>9</v>
      </c>
      <c r="D21" s="6">
        <v>9</v>
      </c>
      <c r="E21" s="19">
        <v>11.5</v>
      </c>
      <c r="F21" s="11">
        <f t="shared" si="0"/>
        <v>18.5</v>
      </c>
      <c r="G21" s="17">
        <v>15</v>
      </c>
      <c r="H21" s="17">
        <v>17</v>
      </c>
      <c r="I21" s="7">
        <v>14.5</v>
      </c>
      <c r="J21" s="18">
        <v>13.5</v>
      </c>
      <c r="K21" s="18">
        <v>10</v>
      </c>
      <c r="L21" s="7">
        <v>19</v>
      </c>
      <c r="M21" s="11">
        <f t="shared" si="1"/>
        <v>89</v>
      </c>
      <c r="N21" s="11">
        <f t="shared" si="2"/>
        <v>26.7</v>
      </c>
      <c r="O21" s="8">
        <v>79</v>
      </c>
      <c r="P21" s="12">
        <f t="shared" si="3"/>
        <v>15.8</v>
      </c>
      <c r="Q21" s="8">
        <v>72</v>
      </c>
      <c r="R21" s="12">
        <f t="shared" si="4"/>
        <v>14.4</v>
      </c>
      <c r="S21" s="12">
        <f t="shared" si="5"/>
        <v>84.4</v>
      </c>
      <c r="T21" s="9" t="s">
        <v>95</v>
      </c>
    </row>
    <row r="22" spans="1:20" x14ac:dyDescent="0.3">
      <c r="A22" s="4" t="s">
        <v>34</v>
      </c>
      <c r="B22" s="3" t="s">
        <v>37</v>
      </c>
      <c r="C22" s="3" t="s">
        <v>38</v>
      </c>
      <c r="D22" s="6">
        <v>10</v>
      </c>
      <c r="E22" s="19">
        <v>11.5</v>
      </c>
      <c r="F22" s="11">
        <f t="shared" si="0"/>
        <v>18.5</v>
      </c>
      <c r="G22" s="17">
        <v>15</v>
      </c>
      <c r="H22" s="17">
        <v>18</v>
      </c>
      <c r="I22" s="7">
        <v>13.5</v>
      </c>
      <c r="J22" s="18">
        <v>15</v>
      </c>
      <c r="K22" s="18">
        <v>14.5</v>
      </c>
      <c r="L22" s="7">
        <v>15</v>
      </c>
      <c r="M22" s="11">
        <f t="shared" si="1"/>
        <v>91</v>
      </c>
      <c r="N22" s="11">
        <f t="shared" si="2"/>
        <v>27.3</v>
      </c>
      <c r="O22" s="8">
        <v>64</v>
      </c>
      <c r="P22" s="12">
        <f t="shared" si="3"/>
        <v>12.8</v>
      </c>
      <c r="Q22" s="8">
        <v>70</v>
      </c>
      <c r="R22" s="12">
        <f t="shared" si="4"/>
        <v>14</v>
      </c>
      <c r="S22" s="12">
        <f t="shared" si="5"/>
        <v>82.6</v>
      </c>
      <c r="T22" s="9" t="s">
        <v>95</v>
      </c>
    </row>
    <row r="23" spans="1:20" x14ac:dyDescent="0.3">
      <c r="A23" s="2" t="s">
        <v>34</v>
      </c>
      <c r="B23" s="1" t="s">
        <v>39</v>
      </c>
      <c r="C23" s="1" t="s">
        <v>40</v>
      </c>
      <c r="D23" s="6">
        <v>10</v>
      </c>
      <c r="E23" s="19">
        <v>12.5</v>
      </c>
      <c r="F23" s="11">
        <f t="shared" si="0"/>
        <v>19.5</v>
      </c>
      <c r="G23" s="17">
        <v>0</v>
      </c>
      <c r="H23" s="17">
        <v>20</v>
      </c>
      <c r="I23" s="7">
        <v>15</v>
      </c>
      <c r="J23" s="18">
        <v>13</v>
      </c>
      <c r="K23" s="18">
        <v>15</v>
      </c>
      <c r="L23" s="7">
        <v>15</v>
      </c>
      <c r="M23" s="11">
        <f t="shared" si="1"/>
        <v>78</v>
      </c>
      <c r="N23" s="11">
        <f t="shared" si="2"/>
        <v>23.4</v>
      </c>
      <c r="O23" s="8">
        <v>55</v>
      </c>
      <c r="P23" s="12">
        <f t="shared" si="3"/>
        <v>11</v>
      </c>
      <c r="Q23" s="8">
        <v>85</v>
      </c>
      <c r="R23" s="12">
        <f t="shared" si="4"/>
        <v>17</v>
      </c>
      <c r="S23" s="12">
        <f t="shared" si="5"/>
        <v>80.900000000000006</v>
      </c>
      <c r="T23" s="9" t="s">
        <v>95</v>
      </c>
    </row>
    <row r="24" spans="1:20" x14ac:dyDescent="0.3">
      <c r="A24" s="2" t="s">
        <v>3</v>
      </c>
      <c r="B24" s="1" t="s">
        <v>10</v>
      </c>
      <c r="C24" s="1" t="s">
        <v>11</v>
      </c>
      <c r="D24" s="6">
        <v>8</v>
      </c>
      <c r="E24" s="19">
        <v>12</v>
      </c>
      <c r="F24" s="11">
        <f t="shared" si="0"/>
        <v>19</v>
      </c>
      <c r="G24" s="17">
        <v>15</v>
      </c>
      <c r="H24" s="17">
        <v>19</v>
      </c>
      <c r="I24" s="7">
        <v>14.9</v>
      </c>
      <c r="J24" s="18">
        <v>0</v>
      </c>
      <c r="K24" s="18">
        <v>15</v>
      </c>
      <c r="L24" s="7">
        <v>0</v>
      </c>
      <c r="M24" s="11">
        <f t="shared" si="1"/>
        <v>63.9</v>
      </c>
      <c r="N24" s="11">
        <f t="shared" si="2"/>
        <v>19.169999999999998</v>
      </c>
      <c r="O24" s="8">
        <v>87</v>
      </c>
      <c r="P24" s="12">
        <f t="shared" si="3"/>
        <v>17.400000000000002</v>
      </c>
      <c r="Q24" s="8">
        <v>80</v>
      </c>
      <c r="R24" s="12">
        <f t="shared" si="4"/>
        <v>16</v>
      </c>
      <c r="S24" s="12">
        <f t="shared" si="5"/>
        <v>79.570000000000007</v>
      </c>
      <c r="T24" s="9" t="s">
        <v>96</v>
      </c>
    </row>
    <row r="25" spans="1:20" x14ac:dyDescent="0.3">
      <c r="A25" s="4" t="s">
        <v>52</v>
      </c>
      <c r="B25" s="3" t="s">
        <v>57</v>
      </c>
      <c r="C25" s="3" t="s">
        <v>58</v>
      </c>
      <c r="D25" s="6">
        <v>7</v>
      </c>
      <c r="E25" s="19">
        <v>10</v>
      </c>
      <c r="F25" s="11">
        <f t="shared" si="0"/>
        <v>17</v>
      </c>
      <c r="G25" s="17">
        <v>15</v>
      </c>
      <c r="H25" s="17">
        <v>17</v>
      </c>
      <c r="I25" s="7">
        <v>15</v>
      </c>
      <c r="J25" s="18">
        <v>12</v>
      </c>
      <c r="K25" s="18">
        <v>15</v>
      </c>
      <c r="L25" s="7">
        <v>0</v>
      </c>
      <c r="M25" s="11">
        <f t="shared" si="1"/>
        <v>74</v>
      </c>
      <c r="N25" s="11">
        <f t="shared" si="2"/>
        <v>22.2</v>
      </c>
      <c r="O25" s="8">
        <v>73</v>
      </c>
      <c r="P25" s="12">
        <f t="shared" si="3"/>
        <v>14.600000000000001</v>
      </c>
      <c r="Q25" s="8">
        <v>85</v>
      </c>
      <c r="R25" s="12">
        <f t="shared" si="4"/>
        <v>17</v>
      </c>
      <c r="S25" s="12">
        <f t="shared" si="5"/>
        <v>77.800000000000011</v>
      </c>
      <c r="T25" s="9" t="s">
        <v>96</v>
      </c>
    </row>
    <row r="26" spans="1:20" x14ac:dyDescent="0.3">
      <c r="A26" s="2" t="s">
        <v>16</v>
      </c>
      <c r="B26" s="1" t="s">
        <v>19</v>
      </c>
      <c r="C26" s="1" t="s">
        <v>20</v>
      </c>
      <c r="D26" s="6">
        <v>8</v>
      </c>
      <c r="E26" s="19">
        <v>12</v>
      </c>
      <c r="F26" s="11">
        <f t="shared" si="0"/>
        <v>19</v>
      </c>
      <c r="G26" s="17">
        <v>15</v>
      </c>
      <c r="H26" s="17">
        <v>19</v>
      </c>
      <c r="I26" s="7">
        <v>14</v>
      </c>
      <c r="J26" s="18">
        <v>0</v>
      </c>
      <c r="K26" s="18">
        <v>14.2</v>
      </c>
      <c r="L26" s="7">
        <v>20</v>
      </c>
      <c r="M26" s="11">
        <f t="shared" si="1"/>
        <v>82.2</v>
      </c>
      <c r="N26" s="11">
        <f t="shared" si="2"/>
        <v>24.66</v>
      </c>
      <c r="O26" s="8">
        <v>49</v>
      </c>
      <c r="P26" s="12">
        <f t="shared" si="3"/>
        <v>9.8000000000000007</v>
      </c>
      <c r="Q26" s="8">
        <v>80</v>
      </c>
      <c r="R26" s="12">
        <f t="shared" si="4"/>
        <v>16</v>
      </c>
      <c r="S26" s="12">
        <f t="shared" si="5"/>
        <v>77.459999999999994</v>
      </c>
      <c r="T26" s="9" t="s">
        <v>96</v>
      </c>
    </row>
    <row r="27" spans="1:20" x14ac:dyDescent="0.3">
      <c r="A27" s="4" t="s">
        <v>66</v>
      </c>
      <c r="B27" s="3" t="s">
        <v>67</v>
      </c>
      <c r="C27" s="3" t="s">
        <v>68</v>
      </c>
      <c r="D27" s="6">
        <v>7</v>
      </c>
      <c r="E27" s="19">
        <v>9.5</v>
      </c>
      <c r="F27" s="11">
        <f t="shared" si="0"/>
        <v>16.5</v>
      </c>
      <c r="G27" s="17">
        <v>0</v>
      </c>
      <c r="H27" s="17">
        <v>0</v>
      </c>
      <c r="I27" s="7">
        <v>0</v>
      </c>
      <c r="J27" s="18">
        <v>14.5</v>
      </c>
      <c r="K27" s="18">
        <v>0</v>
      </c>
      <c r="L27" s="7">
        <v>15</v>
      </c>
      <c r="M27" s="11">
        <f t="shared" si="1"/>
        <v>29.5</v>
      </c>
      <c r="N27" s="11">
        <f t="shared" si="2"/>
        <v>8.85</v>
      </c>
      <c r="O27" s="8">
        <v>76</v>
      </c>
      <c r="P27" s="12">
        <f t="shared" si="3"/>
        <v>15.200000000000001</v>
      </c>
      <c r="Q27" s="8">
        <v>80</v>
      </c>
      <c r="R27" s="12">
        <f t="shared" si="4"/>
        <v>16</v>
      </c>
      <c r="S27" s="12">
        <f t="shared" si="5"/>
        <v>63.550000000000004</v>
      </c>
      <c r="T27" s="9" t="s">
        <v>96</v>
      </c>
    </row>
    <row r="28" spans="1:20" x14ac:dyDescent="0.3">
      <c r="A28" s="2" t="s">
        <v>3</v>
      </c>
      <c r="B28" s="1" t="s">
        <v>14</v>
      </c>
      <c r="C28" s="1" t="s">
        <v>15</v>
      </c>
      <c r="D28" s="6">
        <v>6</v>
      </c>
      <c r="E28" s="19">
        <v>7</v>
      </c>
      <c r="F28" s="11">
        <f t="shared" si="0"/>
        <v>14</v>
      </c>
      <c r="G28" s="17">
        <v>15</v>
      </c>
      <c r="H28" s="17">
        <v>17</v>
      </c>
      <c r="I28" s="7">
        <v>13</v>
      </c>
      <c r="J28" s="18">
        <v>0</v>
      </c>
      <c r="K28" s="18">
        <v>0</v>
      </c>
      <c r="L28" s="7">
        <v>0</v>
      </c>
      <c r="M28" s="11">
        <f t="shared" si="1"/>
        <v>45</v>
      </c>
      <c r="N28" s="11">
        <f t="shared" si="2"/>
        <v>13.5</v>
      </c>
      <c r="O28" s="8">
        <v>59</v>
      </c>
      <c r="P28" s="12">
        <f t="shared" si="3"/>
        <v>11.8</v>
      </c>
      <c r="Q28" s="8">
        <v>0</v>
      </c>
      <c r="R28" s="12">
        <f t="shared" si="4"/>
        <v>0</v>
      </c>
      <c r="S28" s="12">
        <f t="shared" si="5"/>
        <v>45.3</v>
      </c>
      <c r="T28" s="9" t="s">
        <v>97</v>
      </c>
    </row>
    <row r="29" spans="1:20" x14ac:dyDescent="0.3">
      <c r="A29" s="2" t="s">
        <v>26</v>
      </c>
      <c r="B29" s="1" t="s">
        <v>29</v>
      </c>
      <c r="C29" s="1" t="s">
        <v>30</v>
      </c>
      <c r="D29" s="6">
        <v>3</v>
      </c>
      <c r="E29" s="19">
        <v>7</v>
      </c>
      <c r="F29" s="11">
        <f t="shared" si="0"/>
        <v>14</v>
      </c>
      <c r="G29" s="17">
        <v>15</v>
      </c>
      <c r="H29" s="17">
        <v>0</v>
      </c>
      <c r="I29" s="7">
        <v>0</v>
      </c>
      <c r="J29" s="18">
        <v>0</v>
      </c>
      <c r="K29" s="18">
        <v>11.5</v>
      </c>
      <c r="L29" s="7">
        <v>0</v>
      </c>
      <c r="M29" s="11">
        <f t="shared" si="1"/>
        <v>26.5</v>
      </c>
      <c r="N29" s="11">
        <f t="shared" si="2"/>
        <v>7.9499999999999993</v>
      </c>
      <c r="O29" s="8">
        <v>8</v>
      </c>
      <c r="P29" s="12">
        <f t="shared" si="3"/>
        <v>1.6</v>
      </c>
      <c r="Q29" s="8">
        <v>0</v>
      </c>
      <c r="R29" s="12">
        <f t="shared" si="4"/>
        <v>0</v>
      </c>
      <c r="S29" s="12">
        <f t="shared" si="5"/>
        <v>26.55</v>
      </c>
      <c r="T29" s="9" t="s">
        <v>97</v>
      </c>
    </row>
    <row r="30" spans="1:20" ht="16.5" customHeight="1" x14ac:dyDescent="0.3">
      <c r="A30" s="5" t="s">
        <v>81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3">
      <c r="O31" s="16">
        <f>AVERAGE(O2:O29)</f>
        <v>69.285714285714292</v>
      </c>
      <c r="Q31" s="16">
        <f>AVERAGE(Q2:Q29)</f>
        <v>80.785714285714292</v>
      </c>
    </row>
    <row r="32" spans="1:20" x14ac:dyDescent="0.3">
      <c r="B32" s="16" t="s">
        <v>90</v>
      </c>
      <c r="C32" s="16"/>
      <c r="D32" s="20"/>
    </row>
    <row r="33" spans="3:4" x14ac:dyDescent="0.3">
      <c r="C33" s="20"/>
      <c r="D33" s="20"/>
    </row>
  </sheetData>
  <sortState ref="A2:T29">
    <sortCondition descending="1" ref="S2:S29"/>
  </sortState>
  <mergeCells count="1">
    <mergeCell ref="B30:T30"/>
  </mergeCells>
  <phoneticPr fontId="2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Company>KONKUK Univ. (KOREA)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JUNBEOM  YOO</dc:creator>
  <cp:lastModifiedBy>JUNBEOM  YOO</cp:lastModifiedBy>
  <dcterms:created xsi:type="dcterms:W3CDTF">2016-11-12T11:38:51Z</dcterms:created>
  <dcterms:modified xsi:type="dcterms:W3CDTF">2016-12-19T06:06:47Z</dcterms:modified>
</cp:coreProperties>
</file>