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390" windowHeight="9765"/>
  </bookViews>
  <sheets>
    <sheet name="btngdmain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"/>
  <c r="K6"/>
  <c r="N6"/>
  <c r="P6"/>
  <c r="K13"/>
  <c r="N13"/>
  <c r="P13"/>
  <c r="K16"/>
  <c r="N16"/>
  <c r="P16"/>
  <c r="K2"/>
  <c r="N2"/>
  <c r="P2"/>
  <c r="K25"/>
  <c r="N25"/>
  <c r="P25"/>
  <c r="K4"/>
  <c r="N4"/>
  <c r="P4"/>
  <c r="K11"/>
  <c r="N11"/>
  <c r="P11"/>
  <c r="K8"/>
  <c r="N8"/>
  <c r="P8"/>
  <c r="K15"/>
  <c r="N15"/>
  <c r="P15"/>
  <c r="K7"/>
  <c r="N7"/>
  <c r="P7"/>
  <c r="K14"/>
  <c r="N14"/>
  <c r="P14"/>
  <c r="K26"/>
  <c r="N26"/>
  <c r="P26"/>
  <c r="K21"/>
  <c r="N21"/>
  <c r="P21"/>
  <c r="K18"/>
  <c r="N18"/>
  <c r="P18"/>
  <c r="K9"/>
  <c r="N9"/>
  <c r="P9"/>
  <c r="K17"/>
  <c r="N17"/>
  <c r="P17"/>
  <c r="K22"/>
  <c r="N22"/>
  <c r="P22"/>
  <c r="K19"/>
  <c r="N19"/>
  <c r="P19"/>
  <c r="K20"/>
  <c r="N20"/>
  <c r="P20"/>
  <c r="K3"/>
  <c r="N3"/>
  <c r="P3"/>
  <c r="K10"/>
  <c r="N10"/>
  <c r="P10"/>
  <c r="K23"/>
  <c r="N23"/>
  <c r="P23"/>
  <c r="K5"/>
  <c r="N5"/>
  <c r="P5"/>
  <c r="K24"/>
  <c r="N24"/>
  <c r="P24"/>
  <c r="K27"/>
  <c r="N27"/>
  <c r="P27"/>
  <c r="K28"/>
  <c r="N28"/>
  <c r="P28"/>
  <c r="N12"/>
  <c r="K12"/>
  <c r="P12"/>
  <c r="O29"/>
  <c r="M29"/>
</calcChain>
</file>

<file path=xl/comments1.xml><?xml version="1.0" encoding="utf-8"?>
<comments xmlns="http://schemas.openxmlformats.org/spreadsheetml/2006/main">
  <authors>
    <author>TA</author>
    <author>shyoon</author>
    <author>jhLee</author>
    <author>snoopy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아시는데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긴장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>.</t>
        </r>
      </text>
    </comment>
    <comment ref="F4" authorId="1">
      <text>
        <r>
          <rPr>
            <sz val="9"/>
            <color indexed="81"/>
            <rFont val="Tahoma"/>
            <family val="2"/>
          </rPr>
          <t xml:space="preserve">TA: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마지막에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그런데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굳이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괜찮아요</t>
        </r>
        <r>
          <rPr>
            <sz val="9"/>
            <color indexed="81"/>
            <rFont val="Tahoma"/>
            <family val="2"/>
          </rPr>
          <t xml:space="preserve">. ^_^;
</t>
        </r>
        <r>
          <rPr>
            <sz val="9"/>
            <color indexed="81"/>
            <rFont val="돋움"/>
            <family val="3"/>
            <charset val="129"/>
          </rPr>
          <t>발표자분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컸으면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좋겠어요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5" authorId="1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발표하실때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SASD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지정된</t>
        </r>
        <r>
          <rPr>
            <sz val="9"/>
            <color indexed="81"/>
            <rFont val="Tahoma"/>
            <family val="2"/>
          </rPr>
          <t xml:space="preserve"> notation</t>
        </r>
        <r>
          <rPr>
            <sz val="9"/>
            <color indexed="81"/>
            <rFont val="돋움"/>
            <family val="3"/>
            <charset val="129"/>
          </rPr>
          <t>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유의하시고요</t>
        </r>
        <r>
          <rPr>
            <sz val="9"/>
            <color indexed="81"/>
            <rFont val="Tahoma"/>
            <family val="2"/>
          </rPr>
          <t>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신경쓰시면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포함된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느껴져요</t>
        </r>
        <r>
          <rPr>
            <sz val="9"/>
            <color indexed="81"/>
            <rFont val="Tahoma"/>
            <family val="2"/>
          </rPr>
          <t>.</t>
        </r>
      </text>
    </comment>
    <comment ref="J5" authorId="0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</t>
        </r>
        <r>
          <rPr>
            <sz val="9"/>
            <color indexed="81"/>
            <rFont val="굴림"/>
            <family val="3"/>
            <charset val="129"/>
          </rPr>
          <t>내용 잘 준비하셨고, 발표자료도 잘 만드셨어요.
간단한 애니메이션으로 비교해 주셔서 알아보기가 쉬웠네요.</t>
        </r>
      </text>
    </comment>
    <comment ref="J6" authorId="0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</t>
        </r>
        <r>
          <rPr>
            <sz val="9"/>
            <color indexed="81"/>
            <rFont val="굴림"/>
            <family val="3"/>
            <charset val="129"/>
          </rPr>
          <t>준비 열심히 잘 하셨네요. 그런데 너무 대본만 보셔서 설명하시는 포인트가 잘 안잡혀요.</t>
        </r>
      </text>
    </comment>
    <comment ref="F7" authorId="1">
      <text>
        <r>
          <rPr>
            <sz val="9"/>
            <color indexed="81"/>
            <rFont val="Tahoma"/>
            <family val="2"/>
          </rPr>
          <t xml:space="preserve">TA: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깔끔하네요</t>
        </r>
        <r>
          <rPr>
            <sz val="9"/>
            <color indexed="81"/>
            <rFont val="Tahoma"/>
            <family val="2"/>
          </rPr>
          <t xml:space="preserve">.
State Machine </t>
        </r>
        <r>
          <rPr>
            <sz val="9"/>
            <color indexed="81"/>
            <rFont val="돋움"/>
            <family val="3"/>
            <charset val="129"/>
          </rPr>
          <t>부분에서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발표자분이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7" authorId="2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data dictionary index</t>
        </r>
        <r>
          <rPr>
            <sz val="9"/>
            <color indexed="81"/>
            <rFont val="돋움"/>
            <family val="3"/>
            <charset val="129"/>
          </rPr>
          <t>종류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Tahoma"/>
            <family val="2"/>
          </rPr>
          <t xml:space="preserve">TA2:
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>. 
state transition diagram</t>
        </r>
        <r>
          <rPr>
            <sz val="9"/>
            <color indexed="81"/>
            <rFont val="돋움"/>
            <family val="3"/>
            <charset val="129"/>
          </rPr>
          <t>쪽만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보완하시면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진행하시는데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>.</t>
        </r>
      </text>
    </comment>
    <comment ref="J7" authorId="3">
      <text>
        <r>
          <rPr>
            <b/>
            <sz val="9"/>
            <color indexed="81"/>
            <rFont val="Tahoma"/>
            <family val="2"/>
          </rPr>
          <t xml:space="preserve">TA: </t>
        </r>
        <r>
          <rPr>
            <sz val="9"/>
            <color indexed="81"/>
            <rFont val="돋움"/>
            <family val="3"/>
            <charset val="129"/>
          </rPr>
          <t>수정하신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이전의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보여주세요</t>
        </r>
        <r>
          <rPr>
            <sz val="9"/>
            <color indexed="81"/>
            <rFont val="Tahoma"/>
            <family val="2"/>
          </rPr>
          <t>.
process specification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좋으나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번갈아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소스코드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보여주신부분의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좋습니만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듣는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F8" authorId="1">
      <text>
        <r>
          <rPr>
            <sz val="9"/>
            <color indexed="81"/>
            <rFont val="Tahoma"/>
            <family val="2"/>
          </rPr>
          <t xml:space="preserve">TA: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컨트롤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프로세스를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동기화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생각해보셔야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목소리도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크시고</t>
        </r>
        <r>
          <rPr>
            <sz val="9"/>
            <color indexed="81"/>
            <rFont val="Tahoma"/>
            <family val="2"/>
          </rPr>
          <t>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하시네요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F10" authorId="1">
      <text>
        <r>
          <rPr>
            <sz val="9"/>
            <color indexed="81"/>
            <rFont val="Tahoma"/>
            <family val="2"/>
          </rPr>
          <t xml:space="preserve">TA: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컨트롤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프로세스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분리하신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동기화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생각해보셔야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>.
State Machine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STOP state </t>
        </r>
        <r>
          <rPr>
            <sz val="9"/>
            <color indexed="81"/>
            <rFont val="돋움"/>
            <family val="3"/>
            <charset val="129"/>
          </rPr>
          <t>이후도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생각해보셔야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발표자분이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컸으면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좋겠어요</t>
        </r>
        <r>
          <rPr>
            <sz val="9"/>
            <color indexed="81"/>
            <rFont val="Tahoma"/>
            <family val="2"/>
          </rPr>
          <t>.</t>
        </r>
      </text>
    </comment>
    <comment ref="H10" authorId="2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system context diagram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화살표에도</t>
        </r>
        <r>
          <rPr>
            <sz val="9"/>
            <color indexed="81"/>
            <rFont val="Tahoma"/>
            <family val="2"/>
          </rPr>
          <t xml:space="preserve"> event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
Data flow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적혀있지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End state</t>
        </r>
        <r>
          <rPr>
            <sz val="9"/>
            <color indexed="81"/>
            <rFont val="돋움"/>
            <family val="3"/>
            <charset val="129"/>
          </rPr>
          <t>표시해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.</t>
        </r>
      </text>
    </comment>
    <comment ref="J10" authorId="3">
      <text>
        <r>
          <rPr>
            <b/>
            <sz val="9"/>
            <color indexed="81"/>
            <rFont val="Tahoma"/>
            <family val="2"/>
          </rPr>
          <t xml:space="preserve">TA: </t>
        </r>
        <r>
          <rPr>
            <sz val="9"/>
            <color indexed="81"/>
            <rFont val="굴림"/>
            <family val="3"/>
            <charset val="129"/>
          </rPr>
          <t>대본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안들고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오시길래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준비가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잘되었는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알았는데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굴림"/>
            <family val="3"/>
            <charset val="129"/>
          </rPr>
          <t>그냥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대본을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만든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것이었네요</t>
        </r>
        <r>
          <rPr>
            <sz val="9"/>
            <color indexed="81"/>
            <rFont val="Tahoma"/>
            <family val="2"/>
          </rPr>
          <t>. -_-;
1</t>
        </r>
        <r>
          <rPr>
            <sz val="9"/>
            <color indexed="81"/>
            <rFont val="굴림"/>
            <family val="3"/>
            <charset val="129"/>
          </rPr>
          <t>주만에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버거운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내용이라는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알고는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미리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말씀드렸듯이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굴림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시간을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들여서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준비하셨어야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굴림"/>
            <family val="3"/>
            <charset val="129"/>
          </rPr>
          <t>코딩적인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면은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발표에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준비는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부족해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F11" authorId="1">
      <text>
        <r>
          <rPr>
            <sz val="9"/>
            <color indexed="81"/>
            <rFont val="Tahoma"/>
            <family val="2"/>
          </rPr>
          <t xml:space="preserve">TA: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첫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긴장하셨나봐요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하시네요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Nice presentation. :)
I think, if title"purpose of statement" clearly in slide, would be better in view.</t>
        </r>
      </text>
    </comment>
    <comment ref="H13" authorId="2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In DFD level 0,
specify data/event on arrows(data/control flows)
In DFD level 4,
descriptions on transitions(arrows) should have this format:
e[d]/a
e means conditions which are data flows a means actions when conditions are satisfied.
So "if [S]" is wrong expression.
</t>
        </r>
        <r>
          <rPr>
            <b/>
            <sz val="9"/>
            <color indexed="81"/>
            <rFont val="Tahoma"/>
            <family val="2"/>
          </rPr>
          <t>TA2</t>
        </r>
        <r>
          <rPr>
            <sz val="9"/>
            <color indexed="81"/>
            <rFont val="Tahoma"/>
            <family val="2"/>
          </rPr>
          <t>:
Some "Checking" process in DFD level 3,
looks like a better representation of control process.</t>
        </r>
      </text>
    </comment>
    <comment ref="H15" authorId="2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Tahoma"/>
            <family val="2"/>
          </rPr>
          <t>TA2: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세세한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수월할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>.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목소리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만드셨네요</t>
        </r>
      </text>
    </comment>
    <comment ref="J16" authorId="0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</t>
        </r>
        <r>
          <rPr>
            <sz val="9"/>
            <color indexed="81"/>
            <rFont val="굴림"/>
            <family val="3"/>
            <charset val="129"/>
          </rPr>
          <t>준비 많이 하신 것 같은데 너무 긴장하셔서 준비한내용 을 다  못하신 것 같네요.
조금만 연습하시면 될 것 같습니다.</t>
        </r>
      </text>
    </comment>
    <comment ref="J17" authorId="3">
      <text>
        <r>
          <rPr>
            <b/>
            <sz val="9"/>
            <color indexed="81"/>
            <rFont val="Tahoma"/>
            <family val="2"/>
          </rPr>
          <t xml:space="preserve">TA: 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읽으셔서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진행상황이
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않았던것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슬라이드에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붙여주시는게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조사하실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>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긴장하신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팀원분들과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>.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>.</t>
        </r>
      </text>
    </comment>
    <comment ref="J22" authorId="0">
      <text>
        <r>
          <rPr>
            <b/>
            <sz val="9"/>
            <color indexed="81"/>
            <rFont val="Calibri"/>
            <family val="2"/>
            <charset val="129"/>
          </rPr>
          <t xml:space="preserve">TA:
</t>
        </r>
        <r>
          <rPr>
            <sz val="9"/>
            <color indexed="81"/>
            <rFont val="Calibri"/>
            <family val="2"/>
            <charset val="129"/>
          </rPr>
          <t>DFD</t>
        </r>
        <r>
          <rPr>
            <sz val="9"/>
            <color indexed="81"/>
            <rFont val="굴림"/>
            <family val="3"/>
            <charset val="129"/>
          </rPr>
          <t xml:space="preserve">의 </t>
        </r>
        <r>
          <rPr>
            <sz val="9"/>
            <color indexed="81"/>
            <rFont val="Calibri"/>
            <family val="2"/>
            <charset val="129"/>
          </rPr>
          <t>notation</t>
        </r>
        <r>
          <rPr>
            <sz val="9"/>
            <color indexed="81"/>
            <rFont val="굴림"/>
            <family val="3"/>
            <charset val="129"/>
          </rPr>
          <t>은</t>
        </r>
        <r>
          <rPr>
            <sz val="9"/>
            <color indexed="81"/>
            <rFont val="Calibri"/>
            <family val="2"/>
            <charset val="129"/>
          </rPr>
          <t xml:space="preserve"> </t>
        </r>
        <r>
          <rPr>
            <sz val="9"/>
            <color indexed="81"/>
            <rFont val="굴림"/>
            <family val="3"/>
            <charset val="129"/>
          </rPr>
          <t>지켜주세요.
말하실 때 너무 짧게, 그리고 작게 말씀하셔서 무엇을 설명하고자 하시는건지 정확히 파악이 안되는 것 같아요.
프로그램 구현 잘 하셨습니다.</t>
        </r>
      </text>
    </comment>
    <comment ref="J23" authorId="0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c file</t>
        </r>
        <r>
          <rPr>
            <sz val="9"/>
            <color indexed="81"/>
            <rFont val="굴림"/>
            <family val="3"/>
            <charset val="129"/>
          </rPr>
          <t>과 trigger연결된 부분만 수정해주시면 될 것 같습니다.  
발표 잘 하셨는데 중간에 pt실수 같은 경우 너무 신경 쓰지 마시고 가볍게 실수했다고 넘겨주시는게 더 매끄러울 것 같아요.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shyoon: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늦게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발표하시는데도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다른조에서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지적했던것들이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안되어있습니다</t>
        </r>
        <r>
          <rPr>
            <sz val="9"/>
            <color indexed="81"/>
            <rFont val="Tahoma"/>
            <family val="2"/>
          </rPr>
          <t xml:space="preserve">.
 </t>
        </r>
        <r>
          <rPr>
            <sz val="9"/>
            <color indexed="81"/>
            <rFont val="돋움"/>
            <family val="3"/>
            <charset val="129"/>
          </rPr>
          <t>수업시간에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왔다갔다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하지마시고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발표들으면서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고려해보세요</t>
        </r>
        <r>
          <rPr>
            <sz val="9"/>
            <color indexed="81"/>
            <rFont val="Tahoma"/>
            <family val="2"/>
          </rPr>
          <t>.</t>
        </r>
      </text>
    </comment>
    <comment ref="F26" authorId="1">
      <text>
        <r>
          <rPr>
            <sz val="9"/>
            <color indexed="81"/>
            <rFont val="Tahoma"/>
            <family val="2"/>
          </rPr>
          <t xml:space="preserve">TA: 
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목표랑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다르네요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좋겠어요</t>
        </r>
        <r>
          <rPr>
            <sz val="9"/>
            <color indexed="81"/>
            <rFont val="Tahoma"/>
            <family val="2"/>
          </rPr>
          <t>~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목소리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멋있네요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알아보기가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힘드네요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짧은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요약하시면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좋겠어요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인터넷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스타일로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장난처럼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같아요</t>
        </r>
        <r>
          <rPr>
            <sz val="9"/>
            <color indexed="81"/>
            <rFont val="Tahoma"/>
            <family val="2"/>
          </rPr>
          <t>. ^^;</t>
        </r>
      </text>
    </comment>
  </commentList>
</comments>
</file>

<file path=xl/sharedStrings.xml><?xml version="1.0" encoding="utf-8"?>
<sst xmlns="http://schemas.openxmlformats.org/spreadsheetml/2006/main" count="180" uniqueCount="103">
  <si>
    <t>학부(과)/전공</t>
  </si>
  <si>
    <t>학번</t>
  </si>
  <si>
    <t>성명</t>
  </si>
  <si>
    <t>학년</t>
  </si>
  <si>
    <t>산업공학과</t>
  </si>
  <si>
    <t>201160417</t>
  </si>
  <si>
    <t>뱌르케 담가르드 라르센</t>
  </si>
  <si>
    <t>4</t>
  </si>
  <si>
    <t/>
  </si>
  <si>
    <t>분자생명공학전공</t>
  </si>
  <si>
    <t>200712692</t>
  </si>
  <si>
    <t>진형남</t>
  </si>
  <si>
    <t>3</t>
  </si>
  <si>
    <t>멀티미디어전공</t>
  </si>
  <si>
    <t>201160526</t>
  </si>
  <si>
    <t>제스 옹 포</t>
  </si>
  <si>
    <t>소프트웨어전공</t>
  </si>
  <si>
    <t>200312612</t>
  </si>
  <si>
    <t>이인혁</t>
  </si>
  <si>
    <t>200511306</t>
  </si>
  <si>
    <t>김성훈</t>
  </si>
  <si>
    <t>컴퓨터공학부</t>
  </si>
  <si>
    <t>200611449</t>
  </si>
  <si>
    <t>강동원</t>
  </si>
  <si>
    <t>200710115</t>
  </si>
  <si>
    <t>김철웅</t>
  </si>
  <si>
    <t>2</t>
  </si>
  <si>
    <t>200911384</t>
  </si>
  <si>
    <t>문윤주</t>
  </si>
  <si>
    <t>201011309</t>
  </si>
  <si>
    <t>권선일</t>
  </si>
  <si>
    <t>201011316</t>
  </si>
  <si>
    <t>김성엽</t>
  </si>
  <si>
    <t>201011318</t>
  </si>
  <si>
    <t>김슬기</t>
  </si>
  <si>
    <t>201011321</t>
  </si>
  <si>
    <t>김우빈</t>
  </si>
  <si>
    <t>201011322</t>
  </si>
  <si>
    <t>김은빈</t>
  </si>
  <si>
    <t>201011329</t>
  </si>
  <si>
    <t>박대규</t>
  </si>
  <si>
    <t>201011334</t>
  </si>
  <si>
    <t>박진성</t>
  </si>
  <si>
    <t>201011336</t>
  </si>
  <si>
    <t>백인선</t>
  </si>
  <si>
    <t>201011342</t>
  </si>
  <si>
    <t>안혜수</t>
  </si>
  <si>
    <t>201011345</t>
  </si>
  <si>
    <t>오고은</t>
  </si>
  <si>
    <t>201011351</t>
  </si>
  <si>
    <t>이소연</t>
  </si>
  <si>
    <t>201011354</t>
  </si>
  <si>
    <t>이자형</t>
  </si>
  <si>
    <t>201011357</t>
  </si>
  <si>
    <t>이주희</t>
  </si>
  <si>
    <t>201011358</t>
  </si>
  <si>
    <t>임국현</t>
  </si>
  <si>
    <t>201011373</t>
  </si>
  <si>
    <t>최지환</t>
  </si>
  <si>
    <t>201011374</t>
  </si>
  <si>
    <t>하서희</t>
  </si>
  <si>
    <t>201011376</t>
  </si>
  <si>
    <t>한지승</t>
  </si>
  <si>
    <t>컴퓨터시스템전공</t>
  </si>
  <si>
    <t>200611514</t>
  </si>
  <si>
    <t>임진용</t>
  </si>
  <si>
    <t xml:space="preserve"> 팀</t>
    <phoneticPr fontId="3" type="noConversion"/>
  </si>
  <si>
    <t>T1</t>
    <phoneticPr fontId="3" type="noConversion"/>
  </si>
  <si>
    <t>T1</t>
    <phoneticPr fontId="3" type="noConversion"/>
  </si>
  <si>
    <t>T2</t>
    <phoneticPr fontId="3" type="noConversion"/>
  </si>
  <si>
    <t>T3</t>
    <phoneticPr fontId="3" type="noConversion"/>
  </si>
  <si>
    <t>학점</t>
    <phoneticPr fontId="3" type="noConversion"/>
  </si>
  <si>
    <t>총점
(100)</t>
    <phoneticPr fontId="3" type="noConversion"/>
  </si>
  <si>
    <t>팀프로젝트2 (10)</t>
    <phoneticPr fontId="3" type="noConversion"/>
  </si>
  <si>
    <t>팀프로젝트3 (15)</t>
    <phoneticPr fontId="3" type="noConversion"/>
  </si>
  <si>
    <t>팀프로젝트4 (10)</t>
    <phoneticPr fontId="3" type="noConversion"/>
  </si>
  <si>
    <t>팀프로젝트5 (15)</t>
    <phoneticPr fontId="3" type="noConversion"/>
  </si>
  <si>
    <t>팀프로젝트1 (10)</t>
    <phoneticPr fontId="3" type="noConversion"/>
  </si>
  <si>
    <t>T4</t>
    <phoneticPr fontId="3" type="noConversion"/>
  </si>
  <si>
    <t>T4</t>
    <phoneticPr fontId="3" type="noConversion"/>
  </si>
  <si>
    <t>T5</t>
    <phoneticPr fontId="3" type="noConversion"/>
  </si>
  <si>
    <t>T6</t>
    <phoneticPr fontId="3" type="noConversion"/>
  </si>
  <si>
    <t>T7</t>
    <phoneticPr fontId="3" type="noConversion"/>
  </si>
  <si>
    <t>T7</t>
    <phoneticPr fontId="3" type="noConversion"/>
  </si>
  <si>
    <t>T8</t>
    <phoneticPr fontId="3" type="noConversion"/>
  </si>
  <si>
    <t>T8</t>
    <phoneticPr fontId="3" type="noConversion"/>
  </si>
  <si>
    <t>T8</t>
    <phoneticPr fontId="3" type="noConversion"/>
  </si>
  <si>
    <t>201013368</t>
    <phoneticPr fontId="3" type="noConversion"/>
  </si>
  <si>
    <t>알탕보양</t>
    <phoneticPr fontId="3" type="noConversion"/>
  </si>
  <si>
    <t>T5</t>
    <phoneticPr fontId="3" type="noConversion"/>
  </si>
  <si>
    <t>T9</t>
    <phoneticPr fontId="3" type="noConversion"/>
  </si>
  <si>
    <t xml:space="preserve"> 중간고사
(100 기준)</t>
    <phoneticPr fontId="3" type="noConversion"/>
  </si>
  <si>
    <t xml:space="preserve"> 중간고사
(20 환산)</t>
    <phoneticPr fontId="3" type="noConversion"/>
  </si>
  <si>
    <t>F</t>
    <phoneticPr fontId="3" type="noConversion"/>
  </si>
  <si>
    <t>기말고사
(20 환산)</t>
    <phoneticPr fontId="3" type="noConversion"/>
  </si>
  <si>
    <t>기말고사
(100 기준)</t>
    <phoneticPr fontId="3" type="noConversion"/>
  </si>
  <si>
    <t>팀프로젝트 총합(60)</t>
    <phoneticPr fontId="3" type="noConversion"/>
  </si>
  <si>
    <t>팀프로젝트 총합 w 가중치(60)</t>
    <phoneticPr fontId="3" type="noConversion"/>
  </si>
  <si>
    <t>A+</t>
    <phoneticPr fontId="3" type="noConversion"/>
  </si>
  <si>
    <t>A</t>
    <phoneticPr fontId="3" type="noConversion"/>
  </si>
  <si>
    <t>B+</t>
    <phoneticPr fontId="3" type="noConversion"/>
  </si>
  <si>
    <t>B</t>
    <phoneticPr fontId="3" type="noConversion"/>
  </si>
  <si>
    <t>C+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</si>
</sst>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Calibri"/>
      <family val="2"/>
      <charset val="129"/>
    </font>
    <font>
      <b/>
      <sz val="9"/>
      <color indexed="81"/>
      <name val="Calibri"/>
      <family val="2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zoomScaleNormal="100" zoomScalePageLayoutView="125" workbookViewId="0">
      <selection activeCell="R27" sqref="R27"/>
    </sheetView>
  </sheetViews>
  <sheetFormatPr defaultColWidth="8.875" defaultRowHeight="16.5"/>
  <cols>
    <col min="1" max="1" width="18.625" customWidth="1"/>
    <col min="2" max="2" width="10.625" customWidth="1"/>
    <col min="3" max="3" width="9.625" customWidth="1"/>
    <col min="4" max="4" width="5.5" customWidth="1"/>
    <col min="5" max="5" width="4.625" customWidth="1"/>
    <col min="6" max="12" width="9" customWidth="1"/>
    <col min="13" max="13" width="9.125" customWidth="1"/>
    <col min="14" max="14" width="8.875" style="11" customWidth="1"/>
    <col min="15" max="15" width="9.5" style="11" customWidth="1"/>
    <col min="16" max="18" width="8.875" style="11"/>
  </cols>
  <sheetData>
    <row r="1" spans="1:18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66</v>
      </c>
      <c r="F1" s="1" t="s">
        <v>77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96</v>
      </c>
      <c r="L1" s="1" t="s">
        <v>97</v>
      </c>
      <c r="M1" s="1" t="s">
        <v>91</v>
      </c>
      <c r="N1" s="1" t="s">
        <v>92</v>
      </c>
      <c r="O1" s="1" t="s">
        <v>95</v>
      </c>
      <c r="P1" s="1" t="s">
        <v>94</v>
      </c>
      <c r="Q1" s="1" t="s">
        <v>72</v>
      </c>
      <c r="R1" s="1" t="s">
        <v>71</v>
      </c>
    </row>
    <row r="2" spans="1:18">
      <c r="A2" s="2" t="s">
        <v>16</v>
      </c>
      <c r="B2" s="3" t="s">
        <v>19</v>
      </c>
      <c r="C2" s="3" t="s">
        <v>20</v>
      </c>
      <c r="D2" s="4" t="s">
        <v>7</v>
      </c>
      <c r="E2" s="5" t="s">
        <v>79</v>
      </c>
      <c r="F2" s="5">
        <v>10</v>
      </c>
      <c r="G2" s="5">
        <v>10</v>
      </c>
      <c r="H2" s="5">
        <v>14.5</v>
      </c>
      <c r="I2" s="5">
        <v>10</v>
      </c>
      <c r="J2" s="5">
        <v>15</v>
      </c>
      <c r="K2" s="5">
        <f>SUM(F2:J2)</f>
        <v>59.5</v>
      </c>
      <c r="L2" s="5">
        <f>K2+2.5</f>
        <v>62</v>
      </c>
      <c r="M2" s="5">
        <v>100</v>
      </c>
      <c r="N2" s="5">
        <f xml:space="preserve"> M2*0.2</f>
        <v>20</v>
      </c>
      <c r="O2" s="5">
        <v>80</v>
      </c>
      <c r="P2" s="5">
        <f>O2*0.2</f>
        <v>16</v>
      </c>
      <c r="Q2" s="5">
        <f>SUM(L2,N2,P2)</f>
        <v>98</v>
      </c>
      <c r="R2" s="5" t="s">
        <v>98</v>
      </c>
    </row>
    <row r="3" spans="1:18">
      <c r="A3" s="2" t="s">
        <v>21</v>
      </c>
      <c r="B3" s="3" t="s">
        <v>53</v>
      </c>
      <c r="C3" s="3" t="s">
        <v>54</v>
      </c>
      <c r="D3" s="4" t="s">
        <v>26</v>
      </c>
      <c r="E3" s="5" t="s">
        <v>67</v>
      </c>
      <c r="F3" s="5">
        <v>10</v>
      </c>
      <c r="G3" s="5">
        <v>10</v>
      </c>
      <c r="H3" s="5">
        <v>12</v>
      </c>
      <c r="I3" s="5">
        <v>10</v>
      </c>
      <c r="J3" s="5">
        <v>15</v>
      </c>
      <c r="K3" s="5">
        <f>SUM(F3:J3)</f>
        <v>57</v>
      </c>
      <c r="L3" s="5">
        <f t="shared" ref="L3:L27" si="0">K3+2.5</f>
        <v>59.5</v>
      </c>
      <c r="M3" s="5">
        <v>100</v>
      </c>
      <c r="N3" s="5">
        <f xml:space="preserve"> M3*0.2</f>
        <v>20</v>
      </c>
      <c r="O3" s="5">
        <v>75</v>
      </c>
      <c r="P3" s="5">
        <f>O3*0.2</f>
        <v>15</v>
      </c>
      <c r="Q3" s="5">
        <f t="shared" ref="Q3:Q28" si="1">SUM(L3,N3,P3)</f>
        <v>94.5</v>
      </c>
      <c r="R3" s="5" t="s">
        <v>99</v>
      </c>
    </row>
    <row r="4" spans="1:18">
      <c r="A4" s="2" t="s">
        <v>21</v>
      </c>
      <c r="B4" s="3" t="s">
        <v>24</v>
      </c>
      <c r="C4" s="3" t="s">
        <v>25</v>
      </c>
      <c r="D4" s="4" t="s">
        <v>26</v>
      </c>
      <c r="E4" s="5" t="s">
        <v>79</v>
      </c>
      <c r="F4" s="5">
        <v>10</v>
      </c>
      <c r="G4" s="5">
        <v>10</v>
      </c>
      <c r="H4" s="5">
        <v>14.5</v>
      </c>
      <c r="I4" s="5">
        <v>10</v>
      </c>
      <c r="J4" s="5">
        <v>15</v>
      </c>
      <c r="K4" s="5">
        <f>SUM(F4:J4)</f>
        <v>59.5</v>
      </c>
      <c r="L4" s="5">
        <f t="shared" si="0"/>
        <v>62</v>
      </c>
      <c r="M4" s="5">
        <v>85</v>
      </c>
      <c r="N4" s="5">
        <f xml:space="preserve"> M4*0.2</f>
        <v>17</v>
      </c>
      <c r="O4" s="5">
        <v>75</v>
      </c>
      <c r="P4" s="5">
        <f>O4*0.2</f>
        <v>15</v>
      </c>
      <c r="Q4" s="5">
        <f t="shared" si="1"/>
        <v>94</v>
      </c>
      <c r="R4" s="5" t="s">
        <v>99</v>
      </c>
    </row>
    <row r="5" spans="1:18">
      <c r="A5" s="7" t="s">
        <v>21</v>
      </c>
      <c r="B5" s="8" t="s">
        <v>59</v>
      </c>
      <c r="C5" s="8" t="s">
        <v>60</v>
      </c>
      <c r="D5" s="9" t="s">
        <v>26</v>
      </c>
      <c r="E5" s="5" t="s">
        <v>81</v>
      </c>
      <c r="F5" s="5">
        <v>9</v>
      </c>
      <c r="G5" s="5">
        <v>8.5</v>
      </c>
      <c r="H5" s="5">
        <v>12</v>
      </c>
      <c r="I5" s="5">
        <v>10</v>
      </c>
      <c r="J5" s="5">
        <v>15</v>
      </c>
      <c r="K5" s="5">
        <f>SUM(F5:J5)</f>
        <v>54.5</v>
      </c>
      <c r="L5" s="5">
        <f t="shared" si="0"/>
        <v>57</v>
      </c>
      <c r="M5" s="5">
        <v>95</v>
      </c>
      <c r="N5" s="5">
        <f xml:space="preserve"> M5*0.2</f>
        <v>19</v>
      </c>
      <c r="O5" s="5">
        <v>90</v>
      </c>
      <c r="P5" s="5">
        <f>O5*0.2</f>
        <v>18</v>
      </c>
      <c r="Q5" s="5">
        <f t="shared" si="1"/>
        <v>94</v>
      </c>
      <c r="R5" s="5" t="s">
        <v>99</v>
      </c>
    </row>
    <row r="6" spans="1:18">
      <c r="A6" s="7" t="s">
        <v>9</v>
      </c>
      <c r="B6" s="8" t="s">
        <v>10</v>
      </c>
      <c r="C6" s="8" t="s">
        <v>11</v>
      </c>
      <c r="D6" s="9" t="s">
        <v>12</v>
      </c>
      <c r="E6" s="5" t="s">
        <v>78</v>
      </c>
      <c r="F6" s="5">
        <v>10</v>
      </c>
      <c r="G6" s="5">
        <v>10</v>
      </c>
      <c r="H6" s="5">
        <v>14.5</v>
      </c>
      <c r="I6" s="5">
        <v>10</v>
      </c>
      <c r="J6" s="5">
        <v>15</v>
      </c>
      <c r="K6" s="5">
        <f>SUM(F6:J6)</f>
        <v>59.5</v>
      </c>
      <c r="L6" s="5">
        <f t="shared" si="0"/>
        <v>62</v>
      </c>
      <c r="M6" s="5">
        <v>75</v>
      </c>
      <c r="N6" s="5">
        <f xml:space="preserve"> M6*0.2</f>
        <v>15</v>
      </c>
      <c r="O6" s="5">
        <v>80</v>
      </c>
      <c r="P6" s="5">
        <f>O6*0.2</f>
        <v>16</v>
      </c>
      <c r="Q6" s="5">
        <f t="shared" si="1"/>
        <v>93</v>
      </c>
      <c r="R6" s="5" t="s">
        <v>99</v>
      </c>
    </row>
    <row r="7" spans="1:18">
      <c r="A7" s="2" t="s">
        <v>21</v>
      </c>
      <c r="B7" s="3" t="s">
        <v>33</v>
      </c>
      <c r="C7" s="3" t="s">
        <v>34</v>
      </c>
      <c r="D7" s="4" t="s">
        <v>26</v>
      </c>
      <c r="E7" s="5" t="s">
        <v>70</v>
      </c>
      <c r="F7" s="5">
        <v>9</v>
      </c>
      <c r="G7" s="5">
        <v>10</v>
      </c>
      <c r="H7" s="5">
        <v>14.5</v>
      </c>
      <c r="I7" s="5">
        <v>10</v>
      </c>
      <c r="J7" s="5">
        <v>15</v>
      </c>
      <c r="K7" s="5">
        <f>SUM(F7:J7)</f>
        <v>58.5</v>
      </c>
      <c r="L7" s="5">
        <f t="shared" si="0"/>
        <v>61</v>
      </c>
      <c r="M7" s="5">
        <v>90</v>
      </c>
      <c r="N7" s="5">
        <f xml:space="preserve"> M7*0.2</f>
        <v>18</v>
      </c>
      <c r="O7" s="5">
        <v>70</v>
      </c>
      <c r="P7" s="5">
        <f>O7*0.2</f>
        <v>14</v>
      </c>
      <c r="Q7" s="5">
        <f t="shared" si="1"/>
        <v>93</v>
      </c>
      <c r="R7" s="5" t="s">
        <v>99</v>
      </c>
    </row>
    <row r="8" spans="1:18">
      <c r="A8" s="2" t="s">
        <v>21</v>
      </c>
      <c r="B8" s="3" t="s">
        <v>29</v>
      </c>
      <c r="C8" s="3" t="s">
        <v>30</v>
      </c>
      <c r="D8" s="4" t="s">
        <v>26</v>
      </c>
      <c r="E8" s="5" t="s">
        <v>68</v>
      </c>
      <c r="F8" s="5">
        <v>10</v>
      </c>
      <c r="G8" s="5">
        <v>10</v>
      </c>
      <c r="H8" s="5">
        <v>12</v>
      </c>
      <c r="I8" s="5">
        <v>10</v>
      </c>
      <c r="J8" s="5">
        <v>15</v>
      </c>
      <c r="K8" s="5">
        <f>SUM(F8:J8)</f>
        <v>57</v>
      </c>
      <c r="L8" s="5">
        <f t="shared" si="0"/>
        <v>59.5</v>
      </c>
      <c r="M8" s="5">
        <v>95</v>
      </c>
      <c r="N8" s="5">
        <f xml:space="preserve"> M8*0.2</f>
        <v>19</v>
      </c>
      <c r="O8" s="5">
        <v>70</v>
      </c>
      <c r="P8" s="5">
        <f>O8*0.2</f>
        <v>14</v>
      </c>
      <c r="Q8" s="5">
        <f t="shared" si="1"/>
        <v>92.5</v>
      </c>
      <c r="R8" s="5" t="s">
        <v>99</v>
      </c>
    </row>
    <row r="9" spans="1:18">
      <c r="A9" s="7" t="s">
        <v>21</v>
      </c>
      <c r="B9" s="8" t="s">
        <v>43</v>
      </c>
      <c r="C9" s="8" t="s">
        <v>44</v>
      </c>
      <c r="D9" s="9" t="s">
        <v>26</v>
      </c>
      <c r="E9" s="5" t="s">
        <v>67</v>
      </c>
      <c r="F9" s="5">
        <v>10</v>
      </c>
      <c r="G9" s="5">
        <v>10</v>
      </c>
      <c r="H9" s="5">
        <v>12</v>
      </c>
      <c r="I9" s="5">
        <v>10</v>
      </c>
      <c r="J9" s="5">
        <v>15</v>
      </c>
      <c r="K9" s="5">
        <f>SUM(F9:J9)</f>
        <v>57</v>
      </c>
      <c r="L9" s="5">
        <f t="shared" si="0"/>
        <v>59.5</v>
      </c>
      <c r="M9" s="5">
        <v>80</v>
      </c>
      <c r="N9" s="5">
        <f xml:space="preserve"> M9*0.2</f>
        <v>16</v>
      </c>
      <c r="O9" s="5">
        <v>85</v>
      </c>
      <c r="P9" s="5">
        <f>O9*0.2</f>
        <v>17</v>
      </c>
      <c r="Q9" s="5">
        <f t="shared" si="1"/>
        <v>92.5</v>
      </c>
      <c r="R9" s="5" t="s">
        <v>99</v>
      </c>
    </row>
    <row r="10" spans="1:18">
      <c r="A10" s="7" t="s">
        <v>21</v>
      </c>
      <c r="B10" s="8" t="s">
        <v>55</v>
      </c>
      <c r="C10" s="8" t="s">
        <v>56</v>
      </c>
      <c r="D10" s="9" t="s">
        <v>26</v>
      </c>
      <c r="E10" s="5" t="s">
        <v>69</v>
      </c>
      <c r="F10" s="5">
        <v>10</v>
      </c>
      <c r="G10" s="5">
        <v>10</v>
      </c>
      <c r="H10" s="5">
        <v>14</v>
      </c>
      <c r="I10" s="5">
        <v>10</v>
      </c>
      <c r="J10" s="5">
        <v>13</v>
      </c>
      <c r="K10" s="5">
        <f>SUM(F10:J10)</f>
        <v>57</v>
      </c>
      <c r="L10" s="5">
        <f t="shared" si="0"/>
        <v>59.5</v>
      </c>
      <c r="M10" s="5">
        <v>75</v>
      </c>
      <c r="N10" s="5">
        <f xml:space="preserve"> M10*0.2</f>
        <v>15</v>
      </c>
      <c r="O10" s="5">
        <v>87</v>
      </c>
      <c r="P10" s="5">
        <f>O10*0.2</f>
        <v>17.400000000000002</v>
      </c>
      <c r="Q10" s="5">
        <f t="shared" si="1"/>
        <v>91.9</v>
      </c>
      <c r="R10" s="5" t="s">
        <v>99</v>
      </c>
    </row>
    <row r="11" spans="1:18">
      <c r="A11" s="7" t="s">
        <v>21</v>
      </c>
      <c r="B11" s="8" t="s">
        <v>27</v>
      </c>
      <c r="C11" s="8" t="s">
        <v>28</v>
      </c>
      <c r="D11" s="9" t="s">
        <v>12</v>
      </c>
      <c r="E11" s="5" t="s">
        <v>90</v>
      </c>
      <c r="F11" s="5">
        <v>10</v>
      </c>
      <c r="G11" s="5">
        <v>10</v>
      </c>
      <c r="H11" s="5">
        <v>13</v>
      </c>
      <c r="I11" s="5">
        <v>10</v>
      </c>
      <c r="J11" s="5">
        <v>15</v>
      </c>
      <c r="K11" s="5">
        <f>SUM(F11:J11)</f>
        <v>58</v>
      </c>
      <c r="L11" s="5">
        <f t="shared" si="0"/>
        <v>60.5</v>
      </c>
      <c r="M11" s="5">
        <v>80</v>
      </c>
      <c r="N11" s="5">
        <f xml:space="preserve"> M11*0.2</f>
        <v>16</v>
      </c>
      <c r="O11" s="5">
        <v>75</v>
      </c>
      <c r="P11" s="5">
        <f>O11*0.2</f>
        <v>15</v>
      </c>
      <c r="Q11" s="5">
        <f t="shared" si="1"/>
        <v>91.5</v>
      </c>
      <c r="R11" s="5" t="s">
        <v>99</v>
      </c>
    </row>
    <row r="12" spans="1:18" ht="22.5">
      <c r="A12" s="2" t="s">
        <v>4</v>
      </c>
      <c r="B12" s="3" t="s">
        <v>5</v>
      </c>
      <c r="C12" s="3" t="s">
        <v>6</v>
      </c>
      <c r="D12" s="4" t="s">
        <v>7</v>
      </c>
      <c r="E12" s="5" t="s">
        <v>80</v>
      </c>
      <c r="F12" s="5">
        <v>10</v>
      </c>
      <c r="G12" s="5">
        <v>10</v>
      </c>
      <c r="H12" s="5">
        <v>13.5</v>
      </c>
      <c r="I12" s="5">
        <v>9</v>
      </c>
      <c r="J12" s="5">
        <v>15</v>
      </c>
      <c r="K12" s="5">
        <f>SUM(F12:J12)</f>
        <v>57.5</v>
      </c>
      <c r="L12" s="5">
        <f t="shared" si="0"/>
        <v>60</v>
      </c>
      <c r="M12" s="5">
        <v>70</v>
      </c>
      <c r="N12" s="5">
        <f xml:space="preserve"> M12*0.2</f>
        <v>14</v>
      </c>
      <c r="O12" s="5">
        <v>85</v>
      </c>
      <c r="P12" s="5">
        <f>O12*0.2</f>
        <v>17</v>
      </c>
      <c r="Q12" s="5">
        <f t="shared" si="1"/>
        <v>91</v>
      </c>
      <c r="R12" s="5" t="s">
        <v>99</v>
      </c>
    </row>
    <row r="13" spans="1:18">
      <c r="A13" s="2" t="s">
        <v>13</v>
      </c>
      <c r="B13" s="3" t="s">
        <v>14</v>
      </c>
      <c r="C13" s="3" t="s">
        <v>15</v>
      </c>
      <c r="D13" s="4" t="s">
        <v>7</v>
      </c>
      <c r="E13" s="5" t="s">
        <v>80</v>
      </c>
      <c r="F13" s="5">
        <v>10</v>
      </c>
      <c r="G13" s="5">
        <v>10</v>
      </c>
      <c r="H13" s="5">
        <v>13.5</v>
      </c>
      <c r="I13" s="5">
        <v>9</v>
      </c>
      <c r="J13" s="5">
        <v>15</v>
      </c>
      <c r="K13" s="5">
        <f>SUM(F13:J13)</f>
        <v>57.5</v>
      </c>
      <c r="L13" s="5">
        <f t="shared" si="0"/>
        <v>60</v>
      </c>
      <c r="M13" s="5">
        <v>75</v>
      </c>
      <c r="N13" s="5">
        <f xml:space="preserve"> M13*0.2</f>
        <v>15</v>
      </c>
      <c r="O13" s="5">
        <v>80</v>
      </c>
      <c r="P13" s="5">
        <f>O13*0.2</f>
        <v>16</v>
      </c>
      <c r="Q13" s="5">
        <f t="shared" si="1"/>
        <v>91</v>
      </c>
      <c r="R13" s="5" t="s">
        <v>99</v>
      </c>
    </row>
    <row r="14" spans="1:18">
      <c r="A14" s="7" t="s">
        <v>21</v>
      </c>
      <c r="B14" s="8" t="s">
        <v>35</v>
      </c>
      <c r="C14" s="8" t="s">
        <v>36</v>
      </c>
      <c r="D14" s="9" t="s">
        <v>26</v>
      </c>
      <c r="E14" s="5" t="s">
        <v>69</v>
      </c>
      <c r="F14" s="5">
        <v>10</v>
      </c>
      <c r="G14" s="5">
        <v>10</v>
      </c>
      <c r="H14" s="5">
        <v>14</v>
      </c>
      <c r="I14" s="5">
        <v>10</v>
      </c>
      <c r="J14" s="5">
        <v>13</v>
      </c>
      <c r="K14" s="5">
        <f>SUM(F14:J14)</f>
        <v>57</v>
      </c>
      <c r="L14" s="5">
        <f t="shared" si="0"/>
        <v>59.5</v>
      </c>
      <c r="M14" s="5">
        <v>80</v>
      </c>
      <c r="N14" s="5">
        <f xml:space="preserve"> M14*0.2</f>
        <v>16</v>
      </c>
      <c r="O14" s="5">
        <v>75</v>
      </c>
      <c r="P14" s="5">
        <f>O14*0.2</f>
        <v>15</v>
      </c>
      <c r="Q14" s="5">
        <f t="shared" si="1"/>
        <v>90.5</v>
      </c>
      <c r="R14" s="5" t="s">
        <v>99</v>
      </c>
    </row>
    <row r="15" spans="1:18">
      <c r="A15" s="7" t="s">
        <v>21</v>
      </c>
      <c r="B15" s="8" t="s">
        <v>31</v>
      </c>
      <c r="C15" s="8" t="s">
        <v>32</v>
      </c>
      <c r="D15" s="9" t="s">
        <v>26</v>
      </c>
      <c r="E15" s="5" t="s">
        <v>79</v>
      </c>
      <c r="F15" s="5">
        <v>10</v>
      </c>
      <c r="G15" s="5">
        <v>10</v>
      </c>
      <c r="H15" s="5">
        <v>14.5</v>
      </c>
      <c r="I15" s="5">
        <v>10</v>
      </c>
      <c r="J15" s="5">
        <v>15</v>
      </c>
      <c r="K15" s="5">
        <f>SUM(F15:J15)</f>
        <v>59.5</v>
      </c>
      <c r="L15" s="5">
        <f t="shared" si="0"/>
        <v>62</v>
      </c>
      <c r="M15" s="5">
        <v>80</v>
      </c>
      <c r="N15" s="5">
        <f xml:space="preserve"> M15*0.2</f>
        <v>16</v>
      </c>
      <c r="O15" s="5">
        <v>60</v>
      </c>
      <c r="P15" s="5">
        <f>O15*0.2</f>
        <v>12</v>
      </c>
      <c r="Q15" s="5">
        <f t="shared" si="1"/>
        <v>90</v>
      </c>
      <c r="R15" s="5" t="s">
        <v>99</v>
      </c>
    </row>
    <row r="16" spans="1:18">
      <c r="A16" s="7" t="s">
        <v>16</v>
      </c>
      <c r="B16" s="8" t="s">
        <v>17</v>
      </c>
      <c r="C16" s="8" t="s">
        <v>18</v>
      </c>
      <c r="D16" s="9" t="s">
        <v>12</v>
      </c>
      <c r="E16" s="5" t="s">
        <v>90</v>
      </c>
      <c r="F16" s="5">
        <v>10</v>
      </c>
      <c r="G16" s="5">
        <v>10</v>
      </c>
      <c r="H16" s="5">
        <v>13</v>
      </c>
      <c r="I16" s="5">
        <v>10</v>
      </c>
      <c r="J16" s="5">
        <v>15</v>
      </c>
      <c r="K16" s="5">
        <f>SUM(F16:J16)</f>
        <v>58</v>
      </c>
      <c r="L16" s="5">
        <f t="shared" si="0"/>
        <v>60.5</v>
      </c>
      <c r="M16" s="5">
        <v>65</v>
      </c>
      <c r="N16" s="5">
        <f xml:space="preserve"> M16*0.2</f>
        <v>13</v>
      </c>
      <c r="O16" s="5">
        <v>80</v>
      </c>
      <c r="P16" s="5">
        <f>O16*0.2</f>
        <v>16</v>
      </c>
      <c r="Q16" s="5">
        <f t="shared" si="1"/>
        <v>89.5</v>
      </c>
      <c r="R16" s="5" t="s">
        <v>100</v>
      </c>
    </row>
    <row r="17" spans="1:18">
      <c r="A17" s="2" t="s">
        <v>21</v>
      </c>
      <c r="B17" s="3" t="s">
        <v>45</v>
      </c>
      <c r="C17" s="3" t="s">
        <v>46</v>
      </c>
      <c r="D17" s="4" t="s">
        <v>26</v>
      </c>
      <c r="E17" s="5" t="s">
        <v>67</v>
      </c>
      <c r="F17" s="5">
        <v>10</v>
      </c>
      <c r="G17" s="5">
        <v>10</v>
      </c>
      <c r="H17" s="5">
        <v>12</v>
      </c>
      <c r="I17" s="5">
        <v>10</v>
      </c>
      <c r="J17" s="5">
        <v>15</v>
      </c>
      <c r="K17" s="5">
        <f>SUM(F17:J17)</f>
        <v>57</v>
      </c>
      <c r="L17" s="5">
        <f t="shared" si="0"/>
        <v>59.5</v>
      </c>
      <c r="M17" s="5">
        <v>85</v>
      </c>
      <c r="N17" s="5">
        <f xml:space="preserve"> M17*0.2</f>
        <v>17</v>
      </c>
      <c r="O17" s="5">
        <v>65</v>
      </c>
      <c r="P17" s="5">
        <f>O17*0.2</f>
        <v>13</v>
      </c>
      <c r="Q17" s="5">
        <f t="shared" si="1"/>
        <v>89.5</v>
      </c>
      <c r="R17" s="5" t="s">
        <v>100</v>
      </c>
    </row>
    <row r="18" spans="1:18">
      <c r="A18" s="2" t="s">
        <v>21</v>
      </c>
      <c r="B18" s="3" t="s">
        <v>41</v>
      </c>
      <c r="C18" s="3" t="s">
        <v>42</v>
      </c>
      <c r="D18" s="4" t="s">
        <v>26</v>
      </c>
      <c r="E18" s="5" t="s">
        <v>70</v>
      </c>
      <c r="F18" s="5">
        <v>9</v>
      </c>
      <c r="G18" s="5">
        <v>10</v>
      </c>
      <c r="H18" s="5">
        <v>14.5</v>
      </c>
      <c r="I18" s="5">
        <v>10</v>
      </c>
      <c r="J18" s="5">
        <v>15</v>
      </c>
      <c r="K18" s="5">
        <f>SUM(F18:J18)</f>
        <v>58.5</v>
      </c>
      <c r="L18" s="5">
        <f t="shared" si="0"/>
        <v>61</v>
      </c>
      <c r="M18" s="5">
        <v>60</v>
      </c>
      <c r="N18" s="5">
        <f xml:space="preserve"> M18*0.2</f>
        <v>12</v>
      </c>
      <c r="O18" s="5">
        <v>80</v>
      </c>
      <c r="P18" s="5">
        <f>O18*0.2</f>
        <v>16</v>
      </c>
      <c r="Q18" s="5">
        <f t="shared" si="1"/>
        <v>89</v>
      </c>
      <c r="R18" s="5" t="s">
        <v>100</v>
      </c>
    </row>
    <row r="19" spans="1:18">
      <c r="A19" s="2" t="s">
        <v>21</v>
      </c>
      <c r="B19" s="3" t="s">
        <v>49</v>
      </c>
      <c r="C19" s="3" t="s">
        <v>50</v>
      </c>
      <c r="D19" s="4" t="s">
        <v>26</v>
      </c>
      <c r="E19" s="5" t="s">
        <v>81</v>
      </c>
      <c r="F19" s="5">
        <v>9</v>
      </c>
      <c r="G19" s="5">
        <v>8.5</v>
      </c>
      <c r="H19" s="5">
        <v>12</v>
      </c>
      <c r="I19" s="5">
        <v>10</v>
      </c>
      <c r="J19" s="5">
        <v>15</v>
      </c>
      <c r="K19" s="5">
        <f>SUM(F19:J19)</f>
        <v>54.5</v>
      </c>
      <c r="L19" s="5">
        <f t="shared" si="0"/>
        <v>57</v>
      </c>
      <c r="M19" s="5">
        <v>75</v>
      </c>
      <c r="N19" s="5">
        <f xml:space="preserve"> M19*0.2</f>
        <v>15</v>
      </c>
      <c r="O19" s="5">
        <v>75</v>
      </c>
      <c r="P19" s="5">
        <f>O19*0.2</f>
        <v>15</v>
      </c>
      <c r="Q19" s="5">
        <f t="shared" si="1"/>
        <v>87</v>
      </c>
      <c r="R19" s="5" t="s">
        <v>100</v>
      </c>
    </row>
    <row r="20" spans="1:18">
      <c r="A20" s="7" t="s">
        <v>21</v>
      </c>
      <c r="B20" s="8" t="s">
        <v>51</v>
      </c>
      <c r="C20" s="8" t="s">
        <v>52</v>
      </c>
      <c r="D20" s="9" t="s">
        <v>26</v>
      </c>
      <c r="E20" s="5" t="s">
        <v>85</v>
      </c>
      <c r="F20" s="5">
        <v>8</v>
      </c>
      <c r="G20" s="5">
        <v>8.5</v>
      </c>
      <c r="H20" s="5">
        <v>11</v>
      </c>
      <c r="I20" s="5">
        <v>9</v>
      </c>
      <c r="J20" s="5">
        <v>14</v>
      </c>
      <c r="K20" s="5">
        <f>SUM(F20:J20)</f>
        <v>50.5</v>
      </c>
      <c r="L20" s="5">
        <f t="shared" si="0"/>
        <v>53</v>
      </c>
      <c r="M20" s="5">
        <v>78</v>
      </c>
      <c r="N20" s="5">
        <f xml:space="preserve"> M20*0.2</f>
        <v>15.600000000000001</v>
      </c>
      <c r="O20" s="5">
        <v>85</v>
      </c>
      <c r="P20" s="5">
        <f>O20*0.2</f>
        <v>17</v>
      </c>
      <c r="Q20" s="5">
        <f t="shared" si="1"/>
        <v>85.6</v>
      </c>
      <c r="R20" s="5" t="s">
        <v>100</v>
      </c>
    </row>
    <row r="21" spans="1:18">
      <c r="A21" s="7" t="s">
        <v>21</v>
      </c>
      <c r="B21" s="8" t="s">
        <v>39</v>
      </c>
      <c r="C21" s="8" t="s">
        <v>40</v>
      </c>
      <c r="D21" s="9" t="s">
        <v>26</v>
      </c>
      <c r="E21" s="5" t="s">
        <v>69</v>
      </c>
      <c r="F21" s="5">
        <v>10</v>
      </c>
      <c r="G21" s="5">
        <v>10</v>
      </c>
      <c r="H21" s="5">
        <v>14</v>
      </c>
      <c r="I21" s="5">
        <v>10</v>
      </c>
      <c r="J21" s="5">
        <v>13</v>
      </c>
      <c r="K21" s="5">
        <f>SUM(F21:J21)</f>
        <v>57</v>
      </c>
      <c r="L21" s="5">
        <f t="shared" si="0"/>
        <v>59.5</v>
      </c>
      <c r="M21" s="5">
        <v>60</v>
      </c>
      <c r="N21" s="5">
        <f xml:space="preserve"> M21*0.2</f>
        <v>12</v>
      </c>
      <c r="O21" s="5">
        <v>55</v>
      </c>
      <c r="P21" s="5">
        <f>O21*0.2</f>
        <v>11</v>
      </c>
      <c r="Q21" s="5">
        <f t="shared" si="1"/>
        <v>82.5</v>
      </c>
      <c r="R21" s="5" t="s">
        <v>101</v>
      </c>
    </row>
    <row r="22" spans="1:18">
      <c r="A22" s="7" t="s">
        <v>21</v>
      </c>
      <c r="B22" s="8" t="s">
        <v>47</v>
      </c>
      <c r="C22" s="8" t="s">
        <v>48</v>
      </c>
      <c r="D22" s="9" t="s">
        <v>26</v>
      </c>
      <c r="E22" s="5" t="s">
        <v>84</v>
      </c>
      <c r="F22" s="5">
        <v>8</v>
      </c>
      <c r="G22" s="5">
        <v>8.5</v>
      </c>
      <c r="H22" s="5">
        <v>11</v>
      </c>
      <c r="I22" s="5">
        <v>9</v>
      </c>
      <c r="J22" s="5">
        <v>14</v>
      </c>
      <c r="K22" s="5">
        <f>SUM(F22:J22)</f>
        <v>50.5</v>
      </c>
      <c r="L22" s="5">
        <f t="shared" si="0"/>
        <v>53</v>
      </c>
      <c r="M22" s="5">
        <v>80</v>
      </c>
      <c r="N22" s="5">
        <f xml:space="preserve"> M22*0.2</f>
        <v>16</v>
      </c>
      <c r="O22" s="5">
        <v>65</v>
      </c>
      <c r="P22" s="5">
        <f>O22*0.2</f>
        <v>13</v>
      </c>
      <c r="Q22" s="5">
        <f t="shared" si="1"/>
        <v>82</v>
      </c>
      <c r="R22" s="5" t="s">
        <v>101</v>
      </c>
    </row>
    <row r="23" spans="1:18">
      <c r="A23" s="2" t="s">
        <v>21</v>
      </c>
      <c r="B23" s="3" t="s">
        <v>57</v>
      </c>
      <c r="C23" s="3" t="s">
        <v>58</v>
      </c>
      <c r="D23" s="4" t="s">
        <v>26</v>
      </c>
      <c r="E23" s="5" t="s">
        <v>83</v>
      </c>
      <c r="F23" s="5">
        <v>8</v>
      </c>
      <c r="G23" s="5">
        <v>8.5</v>
      </c>
      <c r="H23" s="5">
        <v>10</v>
      </c>
      <c r="I23" s="5">
        <v>9</v>
      </c>
      <c r="J23" s="5">
        <v>14</v>
      </c>
      <c r="K23" s="5">
        <f>SUM(F23:J23)</f>
        <v>49.5</v>
      </c>
      <c r="L23" s="5">
        <f t="shared" si="0"/>
        <v>52</v>
      </c>
      <c r="M23" s="5">
        <v>70</v>
      </c>
      <c r="N23" s="5">
        <f xml:space="preserve"> M23*0.2</f>
        <v>14</v>
      </c>
      <c r="O23" s="5">
        <v>75</v>
      </c>
      <c r="P23" s="5">
        <f>O23*0.2</f>
        <v>15</v>
      </c>
      <c r="Q23" s="5">
        <f t="shared" si="1"/>
        <v>81</v>
      </c>
      <c r="R23" s="5" t="s">
        <v>101</v>
      </c>
    </row>
    <row r="24" spans="1:18">
      <c r="A24" s="2" t="s">
        <v>21</v>
      </c>
      <c r="B24" s="3" t="s">
        <v>61</v>
      </c>
      <c r="C24" s="3" t="s">
        <v>62</v>
      </c>
      <c r="D24" s="4" t="s">
        <v>26</v>
      </c>
      <c r="E24" s="5" t="s">
        <v>82</v>
      </c>
      <c r="F24" s="5">
        <v>8</v>
      </c>
      <c r="G24" s="5">
        <v>8.5</v>
      </c>
      <c r="H24" s="5">
        <v>10</v>
      </c>
      <c r="I24" s="5">
        <v>9</v>
      </c>
      <c r="J24" s="5">
        <v>14</v>
      </c>
      <c r="K24" s="5">
        <f>SUM(F24:J24)</f>
        <v>49.5</v>
      </c>
      <c r="L24" s="5">
        <f t="shared" si="0"/>
        <v>52</v>
      </c>
      <c r="M24" s="5">
        <v>60</v>
      </c>
      <c r="N24" s="5">
        <f xml:space="preserve"> M24*0.2</f>
        <v>12</v>
      </c>
      <c r="O24" s="5">
        <v>85</v>
      </c>
      <c r="P24" s="5">
        <f>O24*0.2</f>
        <v>17</v>
      </c>
      <c r="Q24" s="5">
        <f t="shared" si="1"/>
        <v>81</v>
      </c>
      <c r="R24" s="5" t="s">
        <v>101</v>
      </c>
    </row>
    <row r="25" spans="1:18">
      <c r="A25" s="7" t="s">
        <v>21</v>
      </c>
      <c r="B25" s="8" t="s">
        <v>22</v>
      </c>
      <c r="C25" s="8" t="s">
        <v>23</v>
      </c>
      <c r="D25" s="9" t="s">
        <v>12</v>
      </c>
      <c r="E25" s="5" t="s">
        <v>83</v>
      </c>
      <c r="F25" s="5">
        <v>8</v>
      </c>
      <c r="G25" s="5">
        <v>8.5</v>
      </c>
      <c r="H25" s="5">
        <v>10</v>
      </c>
      <c r="I25" s="5">
        <v>9</v>
      </c>
      <c r="J25" s="5">
        <v>14</v>
      </c>
      <c r="K25" s="5">
        <f>SUM(F25:J25)</f>
        <v>49.5</v>
      </c>
      <c r="L25" s="5">
        <f t="shared" si="0"/>
        <v>52</v>
      </c>
      <c r="M25" s="5">
        <v>60</v>
      </c>
      <c r="N25" s="5">
        <f xml:space="preserve"> M25*0.2</f>
        <v>12</v>
      </c>
      <c r="O25" s="5">
        <v>80</v>
      </c>
      <c r="P25" s="5">
        <f>O25*0.2</f>
        <v>16</v>
      </c>
      <c r="Q25" s="5">
        <f t="shared" si="1"/>
        <v>80</v>
      </c>
      <c r="R25" s="5" t="s">
        <v>101</v>
      </c>
    </row>
    <row r="26" spans="1:18">
      <c r="A26" s="2" t="s">
        <v>21</v>
      </c>
      <c r="B26" s="3" t="s">
        <v>37</v>
      </c>
      <c r="C26" s="3" t="s">
        <v>38</v>
      </c>
      <c r="D26" s="4" t="s">
        <v>26</v>
      </c>
      <c r="E26" s="5" t="s">
        <v>86</v>
      </c>
      <c r="F26" s="5">
        <v>8</v>
      </c>
      <c r="G26" s="5">
        <v>8.5</v>
      </c>
      <c r="H26" s="5">
        <v>11</v>
      </c>
      <c r="I26" s="5">
        <v>9</v>
      </c>
      <c r="J26" s="5">
        <v>14</v>
      </c>
      <c r="K26" s="5">
        <f>SUM(F26:J26)</f>
        <v>50.5</v>
      </c>
      <c r="L26" s="5">
        <f t="shared" si="0"/>
        <v>53</v>
      </c>
      <c r="M26" s="5">
        <v>80</v>
      </c>
      <c r="N26" s="5">
        <f xml:space="preserve"> M26*0.2</f>
        <v>16</v>
      </c>
      <c r="O26" s="5">
        <v>55</v>
      </c>
      <c r="P26" s="5">
        <f>O26*0.2</f>
        <v>11</v>
      </c>
      <c r="Q26" s="5">
        <f t="shared" si="1"/>
        <v>80</v>
      </c>
      <c r="R26" s="5" t="s">
        <v>101</v>
      </c>
    </row>
    <row r="27" spans="1:18">
      <c r="A27" s="2" t="s">
        <v>63</v>
      </c>
      <c r="B27" s="3" t="s">
        <v>64</v>
      </c>
      <c r="C27" s="3" t="s">
        <v>65</v>
      </c>
      <c r="D27" s="4" t="s">
        <v>7</v>
      </c>
      <c r="E27" s="5" t="s">
        <v>83</v>
      </c>
      <c r="F27" s="5">
        <v>8</v>
      </c>
      <c r="G27" s="5">
        <v>8.5</v>
      </c>
      <c r="H27" s="5">
        <v>10</v>
      </c>
      <c r="I27" s="5">
        <v>9</v>
      </c>
      <c r="J27" s="5">
        <v>14</v>
      </c>
      <c r="K27" s="5">
        <f>SUM(F27:J27)</f>
        <v>49.5</v>
      </c>
      <c r="L27" s="5">
        <f t="shared" si="0"/>
        <v>52</v>
      </c>
      <c r="M27" s="5">
        <v>70</v>
      </c>
      <c r="N27" s="5">
        <f xml:space="preserve"> M27*0.2</f>
        <v>14</v>
      </c>
      <c r="O27" s="5">
        <v>55</v>
      </c>
      <c r="P27" s="5">
        <f>O27*0.2</f>
        <v>11</v>
      </c>
      <c r="Q27" s="5">
        <f t="shared" si="1"/>
        <v>77</v>
      </c>
      <c r="R27" s="5" t="s">
        <v>102</v>
      </c>
    </row>
    <row r="28" spans="1:18">
      <c r="A28" s="2" t="s">
        <v>21</v>
      </c>
      <c r="B28" s="3" t="s">
        <v>87</v>
      </c>
      <c r="C28" s="3" t="s">
        <v>88</v>
      </c>
      <c r="D28" s="4">
        <v>2</v>
      </c>
      <c r="E28" s="5" t="s">
        <v>89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f>SUM(F28:J28)</f>
        <v>0</v>
      </c>
      <c r="L28" s="5">
        <v>0</v>
      </c>
      <c r="M28" s="5">
        <v>0</v>
      </c>
      <c r="N28" s="5">
        <f xml:space="preserve"> M28*0.2</f>
        <v>0</v>
      </c>
      <c r="O28" s="5">
        <v>0</v>
      </c>
      <c r="P28" s="5">
        <f>O28*0.2</f>
        <v>0</v>
      </c>
      <c r="Q28" s="5">
        <f t="shared" si="1"/>
        <v>0</v>
      </c>
      <c r="R28" s="5" t="s">
        <v>93</v>
      </c>
    </row>
    <row r="29" spans="1:18" ht="16.5" customHeight="1">
      <c r="A29" s="10">
        <v>27</v>
      </c>
      <c r="B29" s="12" t="s">
        <v>8</v>
      </c>
      <c r="C29" s="12"/>
      <c r="D29" s="12"/>
      <c r="E29" s="6"/>
      <c r="F29" s="6"/>
      <c r="G29" s="6"/>
      <c r="H29" s="6"/>
      <c r="I29" s="6"/>
      <c r="J29" s="6"/>
      <c r="K29" s="6"/>
      <c r="L29" s="6"/>
      <c r="M29" s="5">
        <f>AVERAGE(M2:M28)</f>
        <v>74.925925925925924</v>
      </c>
      <c r="N29" s="5"/>
      <c r="O29" s="5">
        <f>AVERAGE(O2:O28)</f>
        <v>71.925925925925924</v>
      </c>
      <c r="P29" s="5"/>
      <c r="Q29" s="5"/>
      <c r="R29" s="5"/>
    </row>
  </sheetData>
  <sortState ref="A2:R28">
    <sortCondition descending="1" ref="Q2:Q28"/>
  </sortState>
  <mergeCells count="1">
    <mergeCell ref="B29:D29"/>
  </mergeCells>
  <phoneticPr fontId="3" type="noConversion"/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YOOJUNBEOM</cp:lastModifiedBy>
  <dcterms:created xsi:type="dcterms:W3CDTF">2011-09-04T22:26:54Z</dcterms:created>
  <dcterms:modified xsi:type="dcterms:W3CDTF">2011-12-16T12:44:00Z</dcterms:modified>
</cp:coreProperties>
</file>